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28920" yWindow="-120" windowWidth="29040" windowHeight="15720"/>
  </bookViews>
  <sheets>
    <sheet name="Ведомость полов ж.д.6" sheetId="6" r:id="rId1"/>
  </sheets>
  <calcPr calcId="152511"/>
</workbook>
</file>

<file path=xl/calcChain.xml><?xml version="1.0" encoding="utf-8"?>
<calcChain xmlns="http://schemas.openxmlformats.org/spreadsheetml/2006/main">
  <c r="E35" i="6" l="1"/>
  <c r="E33" i="6"/>
  <c r="E27" i="6"/>
  <c r="E20" i="6"/>
  <c r="E21" i="6"/>
  <c r="E17" i="6"/>
  <c r="E14" i="6"/>
  <c r="E12" i="6"/>
  <c r="E10" i="6"/>
  <c r="E7" i="6"/>
  <c r="E4" i="6"/>
</calcChain>
</file>

<file path=xl/sharedStrings.xml><?xml version="1.0" encoding="utf-8"?>
<sst xmlns="http://schemas.openxmlformats.org/spreadsheetml/2006/main" count="75" uniqueCount="39">
  <si>
    <t>Приложение №1</t>
  </si>
  <si>
    <t>Примечания</t>
  </si>
  <si>
    <t>t=40 мм</t>
  </si>
  <si>
    <t>№ п/п</t>
  </si>
  <si>
    <t>t=0,2 мм</t>
  </si>
  <si>
    <t>t=10 мм</t>
  </si>
  <si>
    <r>
      <t>Площадь S, м</t>
    </r>
    <r>
      <rPr>
        <vertAlign val="superscript"/>
        <sz val="12"/>
        <rFont val="Times New Roman"/>
        <family val="1"/>
        <charset val="204"/>
      </rPr>
      <t>2</t>
    </r>
  </si>
  <si>
    <t>Элементы пола и толщина пола</t>
  </si>
  <si>
    <r>
      <rPr>
        <b/>
        <sz val="12"/>
        <rFont val="Times New Roman"/>
        <family val="1"/>
        <charset val="204"/>
      </rPr>
      <t>Цементно-песчаная стяжка М200</t>
    </r>
    <r>
      <rPr>
        <sz val="12"/>
        <rFont val="Times New Roman"/>
        <family val="1"/>
        <charset val="204"/>
      </rPr>
      <t xml:space="preserve">
с армированием сеткой Ø5 мм 
Bp1-100/100 (ГОСТ 8478-81)</t>
    </r>
  </si>
  <si>
    <t>Фиброармированная стяжка М200</t>
  </si>
  <si>
    <t>Пенополистирол ППС 25</t>
  </si>
  <si>
    <t>t=200 мм</t>
  </si>
  <si>
    <t>Отсев фр. 5-10 мм</t>
  </si>
  <si>
    <t>t=65 мм</t>
  </si>
  <si>
    <t>t=180 мм</t>
  </si>
  <si>
    <r>
      <rPr>
        <b/>
        <sz val="12"/>
        <rFont val="Times New Roman"/>
        <family val="1"/>
        <charset val="204"/>
      </rPr>
      <t xml:space="preserve">полы 1 этажа. 
</t>
    </r>
    <r>
      <rPr>
        <sz val="12"/>
        <rFont val="Times New Roman"/>
        <family val="1"/>
        <charset val="204"/>
      </rPr>
      <t xml:space="preserve">Тамбур 1 - теплое помещение
</t>
    </r>
    <r>
      <rPr>
        <i/>
        <sz val="12"/>
        <rFont val="Times New Roman"/>
        <family val="1"/>
        <charset val="204"/>
      </rPr>
      <t>(Экспликация см. л.23 - тип пола 4)</t>
    </r>
  </si>
  <si>
    <t>t=95 мм</t>
  </si>
  <si>
    <t>t=85 мм</t>
  </si>
  <si>
    <t>Полиэтиленовая пленка</t>
  </si>
  <si>
    <r>
      <t xml:space="preserve">полы 1 этажа.
</t>
    </r>
    <r>
      <rPr>
        <sz val="12"/>
        <color theme="1"/>
        <rFont val="Times New Roman"/>
        <family val="1"/>
        <charset val="204"/>
      </rPr>
      <t>Жилые комнаты, кухни, кухня-столовая, прихожие
(</t>
    </r>
    <r>
      <rPr>
        <i/>
        <sz val="12"/>
        <color theme="1"/>
        <rFont val="Times New Roman"/>
        <family val="1"/>
        <charset val="204"/>
      </rPr>
      <t>Экспликация см. л.23 - тип пола 10)</t>
    </r>
  </si>
  <si>
    <r>
      <t xml:space="preserve">полы 1 этажа.
</t>
    </r>
    <r>
      <rPr>
        <sz val="12"/>
        <color theme="1"/>
        <rFont val="Times New Roman"/>
        <family val="1"/>
        <charset val="204"/>
      </rPr>
      <t>Санузлы
(</t>
    </r>
    <r>
      <rPr>
        <i/>
        <sz val="12"/>
        <color theme="1"/>
        <rFont val="Times New Roman"/>
        <family val="1"/>
        <charset val="204"/>
      </rPr>
      <t>Экспликация см. л.23 - тип пола 11)</t>
    </r>
  </si>
  <si>
    <t>Цементно-песчаная стяжка М200
с армированием сеткой Ø5 мм 
Bp1-100/100 (ГОСТ 8478-81)</t>
  </si>
  <si>
    <t>Цементно-песчаная стяжка М150
с армированием сеткой Ø5 мм 
Bp1-100/100 (ГОСТ 8478-81)</t>
  </si>
  <si>
    <r>
      <t xml:space="preserve">полы 2-14 этаж.
</t>
    </r>
    <r>
      <rPr>
        <sz val="12"/>
        <color theme="1"/>
        <rFont val="Times New Roman"/>
        <family val="1"/>
        <charset val="204"/>
      </rPr>
      <t>Лифтовые холлы, внеквартирные коридоры, лестничная клетка (площадка)
(</t>
    </r>
    <r>
      <rPr>
        <i/>
        <sz val="12"/>
        <color theme="1"/>
        <rFont val="Times New Roman"/>
        <family val="1"/>
        <charset val="204"/>
      </rPr>
      <t>Экспликация см. л.23 - тип пола 14)</t>
    </r>
  </si>
  <si>
    <t>Виброшумоизоляционнай материал "Пенотерм"</t>
  </si>
  <si>
    <t>t=125 мм</t>
  </si>
  <si>
    <r>
      <rPr>
        <b/>
        <sz val="12"/>
        <rFont val="Times New Roman"/>
        <family val="1"/>
        <charset val="204"/>
      </rPr>
      <t xml:space="preserve">Площадка крыльца кафе
</t>
    </r>
    <r>
      <rPr>
        <i/>
        <sz val="12"/>
        <rFont val="Times New Roman"/>
        <family val="1"/>
        <charset val="204"/>
      </rPr>
      <t>(экспликация см. л.23 - тип пола 17)</t>
    </r>
  </si>
  <si>
    <r>
      <rPr>
        <b/>
        <sz val="12"/>
        <color theme="1"/>
        <rFont val="Times New Roman"/>
        <family val="1"/>
        <charset val="204"/>
      </rPr>
      <t>полы 2-14 этаж.</t>
    </r>
    <r>
      <rPr>
        <sz val="12"/>
        <color theme="1"/>
        <rFont val="Times New Roman"/>
        <family val="1"/>
        <charset val="204"/>
      </rPr>
      <t xml:space="preserve">
Санузлы
</t>
    </r>
    <r>
      <rPr>
        <i/>
        <sz val="12"/>
        <color theme="1"/>
        <rFont val="Times New Roman"/>
        <family val="1"/>
        <charset val="204"/>
      </rPr>
      <t>(Экспликация см. л.23 - тип пола 16)</t>
    </r>
  </si>
  <si>
    <r>
      <rPr>
        <b/>
        <sz val="12"/>
        <color theme="1"/>
        <rFont val="Times New Roman"/>
        <family val="1"/>
        <charset val="204"/>
      </rPr>
      <t>полы 2-14 этаж.</t>
    </r>
    <r>
      <rPr>
        <sz val="12"/>
        <color theme="1"/>
        <rFont val="Times New Roman"/>
        <family val="1"/>
        <charset val="204"/>
      </rPr>
      <t xml:space="preserve">
Жилые комнаты, кухни, кухни-столовые, прихожие, кабинет
</t>
    </r>
    <r>
      <rPr>
        <i/>
        <sz val="12"/>
        <color theme="1"/>
        <rFont val="Times New Roman"/>
        <family val="1"/>
        <charset val="204"/>
      </rPr>
      <t>(Экспликация см. л.23 - тип пола 15)</t>
    </r>
  </si>
  <si>
    <r>
      <rPr>
        <b/>
        <sz val="12"/>
        <rFont val="Times New Roman"/>
        <family val="1"/>
        <charset val="204"/>
      </rPr>
      <t xml:space="preserve">полы 1 этажа. 
</t>
    </r>
    <r>
      <rPr>
        <sz val="12"/>
        <rFont val="Times New Roman"/>
        <family val="1"/>
        <charset val="204"/>
      </rPr>
      <t xml:space="preserve">Тамбур 2 - теплое помещение
</t>
    </r>
    <r>
      <rPr>
        <i/>
        <sz val="12"/>
        <rFont val="Times New Roman"/>
        <family val="1"/>
        <charset val="204"/>
      </rPr>
      <t>(Экспликация см. л.23 - тип пола 5)</t>
    </r>
  </si>
  <si>
    <r>
      <rPr>
        <b/>
        <sz val="12"/>
        <rFont val="Times New Roman"/>
        <family val="1"/>
        <charset val="204"/>
      </rPr>
      <t xml:space="preserve">полы 1 этажа. 
</t>
    </r>
    <r>
      <rPr>
        <sz val="12"/>
        <rFont val="Times New Roman"/>
        <family val="1"/>
        <charset val="204"/>
      </rPr>
      <t xml:space="preserve">Вестибюль на отм. -0,900, туалет на отм. -0,900 
</t>
    </r>
    <r>
      <rPr>
        <i/>
        <sz val="12"/>
        <rFont val="Times New Roman"/>
        <family val="1"/>
        <charset val="204"/>
      </rPr>
      <t>(Экспликация см. л.23 - тип пола 6,7)</t>
    </r>
  </si>
  <si>
    <r>
      <rPr>
        <b/>
        <sz val="12"/>
        <rFont val="Times New Roman"/>
        <family val="1"/>
        <charset val="204"/>
      </rPr>
      <t xml:space="preserve">полы 1 этажа. 
</t>
    </r>
    <r>
      <rPr>
        <sz val="12"/>
        <rFont val="Times New Roman"/>
        <family val="1"/>
        <charset val="204"/>
      </rPr>
      <t xml:space="preserve">Вестибюль на отм. 0,000 
</t>
    </r>
    <r>
      <rPr>
        <i/>
        <sz val="12"/>
        <rFont val="Times New Roman"/>
        <family val="1"/>
        <charset val="204"/>
      </rPr>
      <t>(Экспликация см. л.23 - тип пола 8)</t>
    </r>
  </si>
  <si>
    <t>Уклонообразующий слой из цементно-песчаной стяжки М150 армированной сеткой Ø5 мм 
Bp1-100/100 (ГОСТ 8478-81)</t>
  </si>
  <si>
    <t>t=55-75 мм</t>
  </si>
  <si>
    <r>
      <t xml:space="preserve">2-14 этаж.
</t>
    </r>
    <r>
      <rPr>
        <sz val="12"/>
        <color theme="1"/>
        <rFont val="Times New Roman"/>
        <family val="1"/>
        <charset val="204"/>
      </rPr>
      <t xml:space="preserve">Воздушная зона
</t>
    </r>
    <r>
      <rPr>
        <i/>
        <sz val="12"/>
        <color theme="1"/>
        <rFont val="Times New Roman"/>
        <family val="1"/>
        <charset val="204"/>
      </rPr>
      <t>(Экспликация см. л.23 - тип пола 13)</t>
    </r>
  </si>
  <si>
    <t>ЖИЛОЙ ДОМ №6. Стяжки пола (жилые помещения, МОПы)
РД 6906-01-АР л.23 (изм.4, от 03.03.2025)</t>
  </si>
  <si>
    <t>ЖИЛОЙ ДОМ №6. Кафе
РД 6906-01-АР л.23 (изм.4, от 03.03.2025)</t>
  </si>
  <si>
    <r>
      <rPr>
        <b/>
        <sz val="12"/>
        <rFont val="Times New Roman"/>
        <family val="1"/>
        <charset val="204"/>
      </rPr>
      <t xml:space="preserve">Помещение кафе
</t>
    </r>
    <r>
      <rPr>
        <i/>
        <sz val="12"/>
        <rFont val="Times New Roman"/>
        <family val="1"/>
        <charset val="204"/>
      </rPr>
      <t>(экспликация см. л.23 - тип пола 12)</t>
    </r>
  </si>
  <si>
    <t>ОБЩАЯ ПЛОЩАДЬ: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</si>
</sst>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 applyFill="1"/>
    <xf numFmtId="0" fontId="2" fillId="0" borderId="0" xfId="0" applyFont="1"/>
    <xf numFmtId="0" fontId="6" fillId="0" borderId="0" xfId="0" applyFont="1"/>
    <xf numFmtId="0" fontId="5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top" wrapText="1"/>
    </xf>
    <xf numFmtId="0" fontId="4" fillId="0" borderId="0" xfId="0" applyFont="1" applyAlignment="1">
      <alignment wrapText="1"/>
    </xf>
    <xf numFmtId="0" fontId="3" fillId="0" borderId="0" xfId="0" applyFont="1" applyFill="1" applyBorder="1" applyAlignment="1">
      <alignment horizontal="right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/>
    <xf numFmtId="0" fontId="5" fillId="0" borderId="0" xfId="0" applyFont="1" applyFill="1"/>
    <xf numFmtId="4" fontId="4" fillId="0" borderId="22" xfId="0" applyNumberFormat="1" applyFont="1" applyFill="1" applyBorder="1" applyAlignment="1">
      <alignment horizontal="center" vertical="center" wrapText="1"/>
    </xf>
    <xf numFmtId="4" fontId="4" fillId="0" borderId="23" xfId="0" applyNumberFormat="1" applyFont="1" applyFill="1" applyBorder="1" applyAlignment="1">
      <alignment horizontal="center" vertical="center" wrapText="1"/>
    </xf>
    <xf numFmtId="4" fontId="4" fillId="0" borderId="8" xfId="0" applyNumberFormat="1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14" xfId="0" applyFont="1" applyFill="1" applyBorder="1"/>
    <xf numFmtId="0" fontId="2" fillId="0" borderId="15" xfId="0" applyFont="1" applyFill="1" applyBorder="1"/>
    <xf numFmtId="2" fontId="4" fillId="0" borderId="20" xfId="0" applyNumberFormat="1" applyFont="1" applyFill="1" applyBorder="1" applyAlignment="1">
      <alignment horizontal="center" vertical="center" wrapText="1"/>
    </xf>
    <xf numFmtId="2" fontId="4" fillId="0" borderId="21" xfId="0" applyNumberFormat="1" applyFont="1" applyFill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2" fillId="0" borderId="31" xfId="0" applyFont="1" applyFill="1" applyBorder="1"/>
    <xf numFmtId="0" fontId="2" fillId="0" borderId="16" xfId="0" applyFont="1" applyFill="1" applyBorder="1"/>
    <xf numFmtId="0" fontId="2" fillId="0" borderId="13" xfId="0" applyFont="1" applyFill="1" applyBorder="1"/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16" xfId="0" applyFont="1" applyBorder="1"/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 wrapText="1"/>
    </xf>
    <xf numFmtId="0" fontId="5" fillId="0" borderId="13" xfId="0" applyFont="1" applyBorder="1"/>
    <xf numFmtId="0" fontId="4" fillId="0" borderId="5" xfId="1" applyNumberFormat="1" applyFont="1" applyFill="1" applyBorder="1" applyAlignment="1">
      <alignment horizontal="center" vertical="center" wrapText="1"/>
    </xf>
    <xf numFmtId="0" fontId="5" fillId="0" borderId="14" xfId="0" applyFont="1" applyBorder="1"/>
    <xf numFmtId="0" fontId="2" fillId="0" borderId="15" xfId="0" applyFont="1" applyBorder="1"/>
    <xf numFmtId="0" fontId="4" fillId="0" borderId="6" xfId="1" applyNumberFormat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vertical="center" wrapText="1"/>
    </xf>
    <xf numFmtId="0" fontId="4" fillId="0" borderId="3" xfId="1" applyNumberFormat="1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4" fillId="0" borderId="30" xfId="1" applyNumberFormat="1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/>
    <xf numFmtId="0" fontId="2" fillId="0" borderId="17" xfId="0" applyFont="1" applyBorder="1" applyAlignment="1">
      <alignment horizontal="center" vertical="center" wrapText="1"/>
    </xf>
    <xf numFmtId="0" fontId="2" fillId="0" borderId="4" xfId="0" applyFont="1" applyBorder="1"/>
    <xf numFmtId="0" fontId="5" fillId="0" borderId="9" xfId="1" applyNumberFormat="1" applyFont="1" applyFill="1" applyBorder="1" applyAlignment="1">
      <alignment horizontal="center" vertical="center" wrapText="1"/>
    </xf>
    <xf numFmtId="0" fontId="2" fillId="0" borderId="33" xfId="0" applyFont="1" applyBorder="1"/>
    <xf numFmtId="0" fontId="2" fillId="0" borderId="32" xfId="0" applyFont="1" applyBorder="1" applyAlignment="1">
      <alignment horizontal="center" vertical="center" wrapText="1"/>
    </xf>
    <xf numFmtId="0" fontId="2" fillId="0" borderId="24" xfId="0" applyFont="1" applyBorder="1"/>
    <xf numFmtId="0" fontId="4" fillId="0" borderId="23" xfId="1" applyNumberFormat="1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right"/>
    </xf>
    <xf numFmtId="0" fontId="2" fillId="0" borderId="19" xfId="0" applyFont="1" applyBorder="1" applyAlignment="1">
      <alignment horizontal="right"/>
    </xf>
    <xf numFmtId="0" fontId="2" fillId="0" borderId="34" xfId="0" applyFont="1" applyBorder="1" applyAlignment="1">
      <alignment horizontal="right"/>
    </xf>
    <xf numFmtId="0" fontId="4" fillId="0" borderId="34" xfId="0" applyFont="1" applyBorder="1" applyAlignment="1">
      <alignment horizontal="center" vertical="center" wrapText="1"/>
    </xf>
    <xf numFmtId="4" fontId="3" fillId="0" borderId="19" xfId="0" applyNumberFormat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2" fillId="2" borderId="1" xfId="0" applyFont="1" applyFill="1" applyBorder="1"/>
    <xf numFmtId="0" fontId="2" fillId="2" borderId="6" xfId="0" applyFont="1" applyFill="1" applyBorder="1"/>
    <xf numFmtId="0" fontId="2" fillId="2" borderId="2" xfId="0" applyFont="1" applyFill="1" applyBorder="1"/>
    <xf numFmtId="0" fontId="8" fillId="2" borderId="5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4" fillId="2" borderId="2" xfId="1" applyNumberFormat="1" applyFont="1" applyFill="1" applyBorder="1" applyAlignment="1">
      <alignment horizontal="left" vertical="center" wrapText="1"/>
    </xf>
    <xf numFmtId="0" fontId="3" fillId="2" borderId="5" xfId="1" applyNumberFormat="1" applyFont="1" applyFill="1" applyBorder="1" applyAlignment="1">
      <alignment horizontal="left" vertical="center" wrapText="1"/>
    </xf>
    <xf numFmtId="0" fontId="4" fillId="2" borderId="1" xfId="1" applyNumberFormat="1" applyFont="1" applyFill="1" applyBorder="1" applyAlignment="1">
      <alignment horizontal="left" vertical="center" wrapText="1"/>
    </xf>
    <xf numFmtId="0" fontId="4" fillId="2" borderId="6" xfId="1" applyNumberFormat="1" applyFont="1" applyFill="1" applyBorder="1" applyAlignment="1">
      <alignment horizontal="left" vertical="center" wrapText="1"/>
    </xf>
    <xf numFmtId="0" fontId="3" fillId="2" borderId="23" xfId="1" applyNumberFormat="1" applyFont="1" applyFill="1" applyBorder="1" applyAlignment="1">
      <alignment horizontal="left" vertical="center" wrapText="1"/>
    </xf>
    <xf numFmtId="0" fontId="3" fillId="2" borderId="3" xfId="1" applyNumberFormat="1" applyFont="1" applyFill="1" applyBorder="1" applyAlignment="1">
      <alignment horizontal="left" vertical="center" wrapText="1"/>
    </xf>
    <xf numFmtId="0" fontId="3" fillId="2" borderId="30" xfId="1" applyNumberFormat="1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0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7" xfId="1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3">
    <cellStyle name="Денежный" xfId="1" builtinId="4"/>
    <cellStyle name="Денежный 2" xfId="2"/>
    <cellStyle name="Обычный" xfId="0" builtinId="0"/>
  </cellStyles>
  <dxfs count="0"/>
  <tableStyles count="0" defaultTableStyle="TableStyleMedium2" defaultPivotStyle="PivotStyleMedium9"/>
  <colors>
    <mruColors>
      <color rgb="FFD3E2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32"/>
  <sheetViews>
    <sheetView tabSelected="1" topLeftCell="A22" workbookViewId="0">
      <selection activeCell="B28" sqref="B28"/>
    </sheetView>
  </sheetViews>
  <sheetFormatPr defaultRowHeight="15.75" x14ac:dyDescent="0.25"/>
  <cols>
    <col min="1" max="1" width="9.140625" style="2"/>
    <col min="2" max="2" width="6.85546875" style="2" bestFit="1" customWidth="1"/>
    <col min="3" max="3" width="41.85546875" style="2" customWidth="1"/>
    <col min="4" max="4" width="15.140625" style="2" customWidth="1"/>
    <col min="5" max="5" width="17.28515625" style="11" customWidth="1"/>
    <col min="6" max="6" width="47" style="11" customWidth="1"/>
    <col min="7" max="7" width="9.140625" style="1"/>
    <col min="8" max="16384" width="9.140625" style="2"/>
  </cols>
  <sheetData>
    <row r="1" spans="2:7" ht="26.25" customHeight="1" thickBot="1" x14ac:dyDescent="0.3">
      <c r="B1" s="1"/>
      <c r="C1" s="1"/>
      <c r="D1" s="1"/>
      <c r="E1" s="10"/>
      <c r="F1" s="12" t="s">
        <v>0</v>
      </c>
    </row>
    <row r="2" spans="2:7" ht="45" customHeight="1" x14ac:dyDescent="0.25">
      <c r="B2" s="23" t="s">
        <v>35</v>
      </c>
      <c r="C2" s="24"/>
      <c r="D2" s="24"/>
      <c r="E2" s="24"/>
      <c r="F2" s="25"/>
    </row>
    <row r="3" spans="2:7" s="6" customFormat="1" ht="30" customHeight="1" thickBot="1" x14ac:dyDescent="0.3">
      <c r="B3" s="14" t="s">
        <v>3</v>
      </c>
      <c r="C3" s="26" t="s">
        <v>7</v>
      </c>
      <c r="D3" s="27"/>
      <c r="E3" s="15" t="s">
        <v>6</v>
      </c>
      <c r="F3" s="16" t="s">
        <v>1</v>
      </c>
      <c r="G3" s="17"/>
    </row>
    <row r="4" spans="2:7" ht="47.25" x14ac:dyDescent="0.25">
      <c r="B4" s="13"/>
      <c r="C4" s="73" t="s">
        <v>8</v>
      </c>
      <c r="D4" s="7" t="s">
        <v>13</v>
      </c>
      <c r="E4" s="20">
        <f>6.3</f>
        <v>6.3</v>
      </c>
      <c r="F4" s="30" t="s">
        <v>15</v>
      </c>
    </row>
    <row r="5" spans="2:7" x14ac:dyDescent="0.25">
      <c r="B5" s="28"/>
      <c r="C5" s="74" t="s">
        <v>12</v>
      </c>
      <c r="D5" s="5" t="s">
        <v>14</v>
      </c>
      <c r="E5" s="21"/>
      <c r="F5" s="31"/>
      <c r="G5" s="2"/>
    </row>
    <row r="6" spans="2:7" ht="16.5" thickBot="1" x14ac:dyDescent="0.3">
      <c r="B6" s="29"/>
      <c r="C6" s="75" t="s">
        <v>10</v>
      </c>
      <c r="D6" s="8" t="s">
        <v>11</v>
      </c>
      <c r="E6" s="22"/>
      <c r="F6" s="32"/>
      <c r="G6" s="2"/>
    </row>
    <row r="7" spans="2:7" ht="47.25" x14ac:dyDescent="0.25">
      <c r="B7" s="34"/>
      <c r="C7" s="73" t="s">
        <v>8</v>
      </c>
      <c r="D7" s="7" t="s">
        <v>16</v>
      </c>
      <c r="E7" s="20">
        <f>8.4</f>
        <v>8.4</v>
      </c>
      <c r="F7" s="30" t="s">
        <v>29</v>
      </c>
      <c r="G7" s="2"/>
    </row>
    <row r="8" spans="2:7" x14ac:dyDescent="0.25">
      <c r="B8" s="28"/>
      <c r="C8" s="74" t="s">
        <v>12</v>
      </c>
      <c r="D8" s="5" t="s">
        <v>11</v>
      </c>
      <c r="E8" s="21"/>
      <c r="F8" s="31"/>
      <c r="G8" s="2"/>
    </row>
    <row r="9" spans="2:7" ht="16.5" thickBot="1" x14ac:dyDescent="0.3">
      <c r="B9" s="35"/>
      <c r="C9" s="76" t="s">
        <v>10</v>
      </c>
      <c r="D9" s="15" t="s">
        <v>11</v>
      </c>
      <c r="E9" s="21"/>
      <c r="F9" s="31"/>
      <c r="G9" s="2"/>
    </row>
    <row r="10" spans="2:7" ht="47.25" x14ac:dyDescent="0.25">
      <c r="B10" s="36"/>
      <c r="C10" s="73" t="s">
        <v>8</v>
      </c>
      <c r="D10" s="7" t="s">
        <v>17</v>
      </c>
      <c r="E10" s="20">
        <f>42.8+2.3</f>
        <v>45.099999999999994</v>
      </c>
      <c r="F10" s="30" t="s">
        <v>30</v>
      </c>
      <c r="G10" s="2"/>
    </row>
    <row r="11" spans="2:7" ht="16.5" thickBot="1" x14ac:dyDescent="0.3">
      <c r="B11" s="29"/>
      <c r="C11" s="75" t="s">
        <v>10</v>
      </c>
      <c r="D11" s="8" t="s">
        <v>2</v>
      </c>
      <c r="E11" s="22"/>
      <c r="F11" s="32"/>
      <c r="G11" s="2"/>
    </row>
    <row r="12" spans="2:7" ht="47.25" x14ac:dyDescent="0.25">
      <c r="B12" s="36"/>
      <c r="C12" s="73" t="s">
        <v>8</v>
      </c>
      <c r="D12" s="7" t="s">
        <v>17</v>
      </c>
      <c r="E12" s="20">
        <f>58.9</f>
        <v>58.9</v>
      </c>
      <c r="F12" s="30" t="s">
        <v>31</v>
      </c>
      <c r="G12" s="2"/>
    </row>
    <row r="13" spans="2:7" ht="16.5" thickBot="1" x14ac:dyDescent="0.3">
      <c r="B13" s="35"/>
      <c r="C13" s="76" t="s">
        <v>10</v>
      </c>
      <c r="D13" s="15" t="s">
        <v>2</v>
      </c>
      <c r="E13" s="21"/>
      <c r="F13" s="31"/>
      <c r="G13" s="2"/>
    </row>
    <row r="14" spans="2:7" ht="19.5" customHeight="1" x14ac:dyDescent="0.25">
      <c r="B14" s="36"/>
      <c r="C14" s="77" t="s">
        <v>9</v>
      </c>
      <c r="D14" s="7" t="s">
        <v>17</v>
      </c>
      <c r="E14" s="40">
        <f>163.7</f>
        <v>163.69999999999999</v>
      </c>
      <c r="F14" s="41" t="s">
        <v>19</v>
      </c>
      <c r="G14" s="2"/>
    </row>
    <row r="15" spans="2:7" ht="21" customHeight="1" x14ac:dyDescent="0.25">
      <c r="B15" s="28"/>
      <c r="C15" s="78" t="s">
        <v>18</v>
      </c>
      <c r="D15" s="5" t="s">
        <v>4</v>
      </c>
      <c r="E15" s="39"/>
      <c r="F15" s="42"/>
      <c r="G15" s="2"/>
    </row>
    <row r="16" spans="2:7" s="3" customFormat="1" ht="26.25" customHeight="1" thickBot="1" x14ac:dyDescent="0.3">
      <c r="B16" s="44"/>
      <c r="C16" s="79" t="s">
        <v>10</v>
      </c>
      <c r="D16" s="15" t="s">
        <v>2</v>
      </c>
      <c r="E16" s="45"/>
      <c r="F16" s="46"/>
      <c r="G16" s="18"/>
    </row>
    <row r="17" spans="2:7" s="4" customFormat="1" x14ac:dyDescent="0.25">
      <c r="B17" s="48"/>
      <c r="C17" s="80" t="s">
        <v>9</v>
      </c>
      <c r="D17" s="7" t="s">
        <v>13</v>
      </c>
      <c r="E17" s="49">
        <f>18.5</f>
        <v>18.5</v>
      </c>
      <c r="F17" s="41" t="s">
        <v>20</v>
      </c>
      <c r="G17" s="19"/>
    </row>
    <row r="18" spans="2:7" s="4" customFormat="1" ht="15.75" customHeight="1" x14ac:dyDescent="0.25">
      <c r="B18" s="50"/>
      <c r="C18" s="81" t="s">
        <v>18</v>
      </c>
      <c r="D18" s="5" t="s">
        <v>4</v>
      </c>
      <c r="E18" s="47"/>
      <c r="F18" s="42"/>
      <c r="G18" s="19"/>
    </row>
    <row r="19" spans="2:7" ht="16.5" thickBot="1" x14ac:dyDescent="0.3">
      <c r="B19" s="51"/>
      <c r="C19" s="82" t="s">
        <v>10</v>
      </c>
      <c r="D19" s="8" t="s">
        <v>2</v>
      </c>
      <c r="E19" s="52"/>
      <c r="F19" s="43"/>
    </row>
    <row r="20" spans="2:7" ht="63.75" thickBot="1" x14ac:dyDescent="0.3">
      <c r="B20" s="65"/>
      <c r="C20" s="83" t="s">
        <v>32</v>
      </c>
      <c r="D20" s="9" t="s">
        <v>33</v>
      </c>
      <c r="E20" s="66">
        <f>115.3</f>
        <v>115.3</v>
      </c>
      <c r="F20" s="67" t="s">
        <v>34</v>
      </c>
    </row>
    <row r="21" spans="2:7" ht="63.75" thickBot="1" x14ac:dyDescent="0.3">
      <c r="B21" s="61"/>
      <c r="C21" s="84" t="s">
        <v>22</v>
      </c>
      <c r="D21" s="9" t="s">
        <v>17</v>
      </c>
      <c r="E21" s="54">
        <f>991.9</f>
        <v>991.9</v>
      </c>
      <c r="F21" s="55" t="s">
        <v>23</v>
      </c>
    </row>
    <row r="22" spans="2:7" ht="34.5" customHeight="1" x14ac:dyDescent="0.25">
      <c r="B22" s="63"/>
      <c r="C22" s="85" t="s">
        <v>9</v>
      </c>
      <c r="D22" s="33" t="s">
        <v>17</v>
      </c>
      <c r="E22" s="56">
        <v>4780.5</v>
      </c>
      <c r="F22" s="64" t="s">
        <v>28</v>
      </c>
    </row>
    <row r="23" spans="2:7" ht="36.75" customHeight="1" thickBot="1" x14ac:dyDescent="0.3">
      <c r="B23" s="59"/>
      <c r="C23" s="79" t="s">
        <v>24</v>
      </c>
      <c r="D23" s="15" t="s">
        <v>5</v>
      </c>
      <c r="E23" s="53"/>
      <c r="F23" s="60"/>
    </row>
    <row r="24" spans="2:7" x14ac:dyDescent="0.25">
      <c r="B24" s="57"/>
      <c r="C24" s="80" t="s">
        <v>9</v>
      </c>
      <c r="D24" s="7" t="s">
        <v>13</v>
      </c>
      <c r="E24" s="49">
        <v>533</v>
      </c>
      <c r="F24" s="58" t="s">
        <v>27</v>
      </c>
    </row>
    <row r="25" spans="2:7" ht="32.25" thickBot="1" x14ac:dyDescent="0.3">
      <c r="B25" s="59"/>
      <c r="C25" s="79" t="s">
        <v>24</v>
      </c>
      <c r="D25" s="15" t="s">
        <v>5</v>
      </c>
      <c r="E25" s="53"/>
      <c r="F25" s="60"/>
    </row>
    <row r="26" spans="2:7" ht="48" thickBot="1" x14ac:dyDescent="0.3">
      <c r="B26" s="61"/>
      <c r="C26" s="84" t="s">
        <v>22</v>
      </c>
      <c r="D26" s="9" t="s">
        <v>25</v>
      </c>
      <c r="E26" s="54">
        <v>5</v>
      </c>
      <c r="F26" s="62" t="s">
        <v>26</v>
      </c>
    </row>
    <row r="27" spans="2:7" ht="16.5" thickBot="1" x14ac:dyDescent="0.3">
      <c r="B27" s="68" t="s">
        <v>38</v>
      </c>
      <c r="C27" s="69"/>
      <c r="D27" s="70"/>
      <c r="E27" s="72">
        <f>SUM(E4:E26)</f>
        <v>6726.6</v>
      </c>
      <c r="F27" s="71"/>
    </row>
    <row r="28" spans="2:7" x14ac:dyDescent="0.25">
      <c r="C28" s="38"/>
      <c r="D28" s="6"/>
      <c r="E28" s="37"/>
      <c r="F28" s="37"/>
    </row>
    <row r="29" spans="2:7" x14ac:dyDescent="0.25">
      <c r="C29" s="38"/>
      <c r="D29" s="6"/>
      <c r="E29" s="37"/>
      <c r="F29" s="37"/>
    </row>
    <row r="30" spans="2:7" ht="16.5" thickBot="1" x14ac:dyDescent="0.3">
      <c r="C30" s="6"/>
      <c r="D30" s="6"/>
      <c r="E30" s="37"/>
      <c r="F30" s="37"/>
    </row>
    <row r="31" spans="2:7" ht="39.75" customHeight="1" x14ac:dyDescent="0.25">
      <c r="B31" s="23" t="s">
        <v>36</v>
      </c>
      <c r="C31" s="24"/>
      <c r="D31" s="24"/>
      <c r="E31" s="24"/>
      <c r="F31" s="25"/>
    </row>
    <row r="32" spans="2:7" ht="19.5" thickBot="1" x14ac:dyDescent="0.3">
      <c r="B32" s="14" t="s">
        <v>3</v>
      </c>
      <c r="C32" s="26" t="s">
        <v>7</v>
      </c>
      <c r="D32" s="27"/>
      <c r="E32" s="15" t="s">
        <v>6</v>
      </c>
      <c r="F32" s="16" t="s">
        <v>1</v>
      </c>
    </row>
    <row r="33" spans="2:6" ht="47.25" x14ac:dyDescent="0.25">
      <c r="B33" s="57"/>
      <c r="C33" s="80" t="s">
        <v>21</v>
      </c>
      <c r="D33" s="7" t="s">
        <v>17</v>
      </c>
      <c r="E33" s="86">
        <f>228.9</f>
        <v>228.9</v>
      </c>
      <c r="F33" s="87" t="s">
        <v>37</v>
      </c>
    </row>
    <row r="34" spans="2:6" ht="16.5" thickBot="1" x14ac:dyDescent="0.3">
      <c r="B34" s="59"/>
      <c r="C34" s="79" t="s">
        <v>10</v>
      </c>
      <c r="D34" s="15" t="s">
        <v>2</v>
      </c>
      <c r="E34" s="88"/>
      <c r="F34" s="89"/>
    </row>
    <row r="35" spans="2:6" ht="16.5" thickBot="1" x14ac:dyDescent="0.3">
      <c r="B35" s="90" t="s">
        <v>38</v>
      </c>
      <c r="C35" s="91"/>
      <c r="D35" s="91"/>
      <c r="E35" s="93">
        <f>SUM(E33)</f>
        <v>228.9</v>
      </c>
      <c r="F35" s="92"/>
    </row>
    <row r="36" spans="2:6" x14ac:dyDescent="0.25">
      <c r="C36" s="6"/>
      <c r="D36" s="6"/>
      <c r="E36" s="37"/>
      <c r="F36" s="37"/>
    </row>
    <row r="37" spans="2:6" x14ac:dyDescent="0.25">
      <c r="C37" s="6"/>
      <c r="D37" s="6"/>
      <c r="E37" s="37"/>
      <c r="F37" s="37"/>
    </row>
    <row r="38" spans="2:6" x14ac:dyDescent="0.25">
      <c r="C38" s="6"/>
      <c r="D38" s="6"/>
      <c r="E38" s="37"/>
      <c r="F38" s="37"/>
    </row>
    <row r="39" spans="2:6" x14ac:dyDescent="0.25">
      <c r="C39" s="6"/>
      <c r="D39" s="6"/>
      <c r="E39" s="37"/>
      <c r="F39" s="37"/>
    </row>
    <row r="40" spans="2:6" x14ac:dyDescent="0.25">
      <c r="C40" s="6"/>
      <c r="D40" s="6"/>
      <c r="E40" s="37"/>
      <c r="F40" s="37"/>
    </row>
    <row r="41" spans="2:6" x14ac:dyDescent="0.25">
      <c r="C41" s="6"/>
      <c r="D41" s="6"/>
      <c r="E41" s="37"/>
      <c r="F41" s="37"/>
    </row>
    <row r="42" spans="2:6" x14ac:dyDescent="0.25">
      <c r="C42" s="6"/>
      <c r="D42" s="6"/>
      <c r="E42" s="37"/>
      <c r="F42" s="37"/>
    </row>
    <row r="43" spans="2:6" x14ac:dyDescent="0.25">
      <c r="C43" s="6"/>
      <c r="D43" s="6"/>
      <c r="E43" s="37"/>
      <c r="F43" s="37"/>
    </row>
    <row r="44" spans="2:6" x14ac:dyDescent="0.25">
      <c r="C44" s="6"/>
      <c r="D44" s="6"/>
      <c r="E44" s="37"/>
      <c r="F44" s="37"/>
    </row>
    <row r="45" spans="2:6" x14ac:dyDescent="0.25">
      <c r="C45" s="6"/>
      <c r="D45" s="6"/>
      <c r="E45" s="37"/>
      <c r="F45" s="37"/>
    </row>
    <row r="46" spans="2:6" x14ac:dyDescent="0.25">
      <c r="C46" s="6"/>
      <c r="D46" s="6"/>
      <c r="E46" s="37"/>
      <c r="F46" s="37"/>
    </row>
    <row r="47" spans="2:6" x14ac:dyDescent="0.25">
      <c r="C47" s="6"/>
      <c r="D47" s="6"/>
      <c r="E47" s="37"/>
      <c r="F47" s="37"/>
    </row>
    <row r="48" spans="2:6" x14ac:dyDescent="0.25">
      <c r="C48" s="6"/>
      <c r="D48" s="6"/>
      <c r="E48" s="37"/>
      <c r="F48" s="37"/>
    </row>
    <row r="49" spans="3:6" x14ac:dyDescent="0.25">
      <c r="C49" s="6"/>
      <c r="D49" s="6"/>
      <c r="E49" s="37"/>
      <c r="F49" s="37"/>
    </row>
    <row r="50" spans="3:6" x14ac:dyDescent="0.25">
      <c r="C50" s="6"/>
      <c r="D50" s="6"/>
      <c r="E50" s="37"/>
      <c r="F50" s="37"/>
    </row>
    <row r="51" spans="3:6" x14ac:dyDescent="0.25">
      <c r="C51" s="6"/>
      <c r="D51" s="6"/>
      <c r="E51" s="37"/>
      <c r="F51" s="37"/>
    </row>
    <row r="52" spans="3:6" x14ac:dyDescent="0.25">
      <c r="C52" s="6"/>
      <c r="D52" s="6"/>
      <c r="E52" s="37"/>
      <c r="F52" s="37"/>
    </row>
    <row r="53" spans="3:6" x14ac:dyDescent="0.25">
      <c r="C53" s="6"/>
      <c r="D53" s="6"/>
      <c r="E53" s="37"/>
      <c r="F53" s="37"/>
    </row>
    <row r="54" spans="3:6" x14ac:dyDescent="0.25">
      <c r="C54" s="6"/>
      <c r="D54" s="6"/>
      <c r="E54" s="37"/>
      <c r="F54" s="37"/>
    </row>
    <row r="55" spans="3:6" x14ac:dyDescent="0.25">
      <c r="C55" s="6"/>
      <c r="D55" s="6"/>
      <c r="E55" s="37"/>
      <c r="F55" s="37"/>
    </row>
    <row r="56" spans="3:6" x14ac:dyDescent="0.25">
      <c r="C56" s="6"/>
      <c r="D56" s="6"/>
      <c r="E56" s="37"/>
      <c r="F56" s="37"/>
    </row>
    <row r="57" spans="3:6" x14ac:dyDescent="0.25">
      <c r="C57" s="6"/>
      <c r="D57" s="6"/>
      <c r="E57" s="37"/>
      <c r="F57" s="37"/>
    </row>
    <row r="58" spans="3:6" x14ac:dyDescent="0.25">
      <c r="C58" s="6"/>
      <c r="D58" s="6"/>
      <c r="E58" s="37"/>
      <c r="F58" s="37"/>
    </row>
    <row r="59" spans="3:6" x14ac:dyDescent="0.25">
      <c r="C59" s="6"/>
      <c r="D59" s="6"/>
      <c r="E59" s="37"/>
      <c r="F59" s="37"/>
    </row>
    <row r="60" spans="3:6" x14ac:dyDescent="0.25">
      <c r="C60" s="6"/>
      <c r="D60" s="6"/>
      <c r="E60" s="37"/>
      <c r="F60" s="37"/>
    </row>
    <row r="61" spans="3:6" x14ac:dyDescent="0.25">
      <c r="C61" s="6"/>
      <c r="D61" s="6"/>
      <c r="E61" s="37"/>
      <c r="F61" s="37"/>
    </row>
    <row r="62" spans="3:6" x14ac:dyDescent="0.25">
      <c r="C62" s="6"/>
      <c r="D62" s="6"/>
      <c r="E62" s="37"/>
      <c r="F62" s="37"/>
    </row>
    <row r="63" spans="3:6" x14ac:dyDescent="0.25">
      <c r="C63" s="6"/>
      <c r="D63" s="6"/>
      <c r="E63" s="37"/>
      <c r="F63" s="37"/>
    </row>
    <row r="64" spans="3:6" x14ac:dyDescent="0.25">
      <c r="C64" s="6"/>
      <c r="D64" s="6"/>
      <c r="E64" s="37"/>
      <c r="F64" s="37"/>
    </row>
    <row r="65" spans="3:6" x14ac:dyDescent="0.25">
      <c r="C65" s="6"/>
      <c r="D65" s="6"/>
      <c r="E65" s="37"/>
      <c r="F65" s="37"/>
    </row>
    <row r="66" spans="3:6" x14ac:dyDescent="0.25">
      <c r="C66" s="6"/>
      <c r="D66" s="6"/>
      <c r="E66" s="37"/>
      <c r="F66" s="37"/>
    </row>
    <row r="67" spans="3:6" x14ac:dyDescent="0.25">
      <c r="C67" s="6"/>
      <c r="D67" s="6"/>
      <c r="E67" s="37"/>
      <c r="F67" s="37"/>
    </row>
    <row r="68" spans="3:6" x14ac:dyDescent="0.25">
      <c r="C68" s="6"/>
      <c r="D68" s="6"/>
      <c r="E68" s="37"/>
      <c r="F68" s="37"/>
    </row>
    <row r="69" spans="3:6" x14ac:dyDescent="0.25">
      <c r="C69" s="6"/>
      <c r="D69" s="6"/>
      <c r="E69" s="37"/>
      <c r="F69" s="37"/>
    </row>
    <row r="70" spans="3:6" x14ac:dyDescent="0.25">
      <c r="C70" s="6"/>
      <c r="D70" s="6"/>
      <c r="E70" s="37"/>
      <c r="F70" s="37"/>
    </row>
    <row r="71" spans="3:6" x14ac:dyDescent="0.25">
      <c r="C71" s="6"/>
      <c r="D71" s="6"/>
      <c r="E71" s="37"/>
      <c r="F71" s="37"/>
    </row>
    <row r="72" spans="3:6" x14ac:dyDescent="0.25">
      <c r="C72" s="6"/>
      <c r="D72" s="6"/>
      <c r="E72" s="37"/>
      <c r="F72" s="37"/>
    </row>
    <row r="73" spans="3:6" x14ac:dyDescent="0.25">
      <c r="C73" s="6"/>
      <c r="D73" s="6"/>
      <c r="E73" s="37"/>
      <c r="F73" s="37"/>
    </row>
    <row r="74" spans="3:6" x14ac:dyDescent="0.25">
      <c r="C74" s="6"/>
      <c r="D74" s="6"/>
      <c r="E74" s="37"/>
      <c r="F74" s="37"/>
    </row>
    <row r="75" spans="3:6" x14ac:dyDescent="0.25">
      <c r="C75" s="6"/>
      <c r="D75" s="6"/>
      <c r="E75" s="37"/>
      <c r="F75" s="37"/>
    </row>
    <row r="76" spans="3:6" x14ac:dyDescent="0.25">
      <c r="C76" s="6"/>
      <c r="D76" s="6"/>
      <c r="E76" s="37"/>
      <c r="F76" s="37"/>
    </row>
    <row r="77" spans="3:6" x14ac:dyDescent="0.25">
      <c r="C77" s="6"/>
      <c r="D77" s="6"/>
      <c r="E77" s="37"/>
      <c r="F77" s="37"/>
    </row>
    <row r="78" spans="3:6" x14ac:dyDescent="0.25">
      <c r="C78" s="6"/>
      <c r="D78" s="6"/>
      <c r="E78" s="37"/>
      <c r="F78" s="37"/>
    </row>
    <row r="79" spans="3:6" x14ac:dyDescent="0.25">
      <c r="C79" s="6"/>
      <c r="D79" s="6"/>
      <c r="E79" s="37"/>
      <c r="F79" s="37"/>
    </row>
    <row r="80" spans="3:6" x14ac:dyDescent="0.25">
      <c r="C80" s="6"/>
      <c r="D80" s="6"/>
      <c r="E80" s="37"/>
      <c r="F80" s="37"/>
    </row>
    <row r="81" spans="3:6" x14ac:dyDescent="0.25">
      <c r="C81" s="6"/>
      <c r="D81" s="6"/>
      <c r="E81" s="37"/>
      <c r="F81" s="37"/>
    </row>
    <row r="82" spans="3:6" x14ac:dyDescent="0.25">
      <c r="C82" s="6"/>
      <c r="D82" s="6"/>
      <c r="E82" s="37"/>
      <c r="F82" s="37"/>
    </row>
    <row r="83" spans="3:6" x14ac:dyDescent="0.25">
      <c r="C83" s="6"/>
      <c r="D83" s="6"/>
      <c r="E83" s="37"/>
      <c r="F83" s="37"/>
    </row>
    <row r="84" spans="3:6" x14ac:dyDescent="0.25">
      <c r="C84" s="6"/>
      <c r="D84" s="6"/>
      <c r="E84" s="37"/>
      <c r="F84" s="37"/>
    </row>
    <row r="85" spans="3:6" x14ac:dyDescent="0.25">
      <c r="C85" s="6"/>
      <c r="D85" s="6"/>
      <c r="E85" s="37"/>
      <c r="F85" s="37"/>
    </row>
    <row r="86" spans="3:6" x14ac:dyDescent="0.25">
      <c r="C86" s="6"/>
      <c r="D86" s="6"/>
      <c r="E86" s="37"/>
      <c r="F86" s="37"/>
    </row>
    <row r="87" spans="3:6" x14ac:dyDescent="0.25">
      <c r="C87" s="6"/>
      <c r="D87" s="6"/>
      <c r="E87" s="37"/>
      <c r="F87" s="37"/>
    </row>
    <row r="88" spans="3:6" x14ac:dyDescent="0.25">
      <c r="C88" s="6"/>
      <c r="D88" s="6"/>
      <c r="E88" s="37"/>
      <c r="F88" s="37"/>
    </row>
    <row r="89" spans="3:6" x14ac:dyDescent="0.25">
      <c r="C89" s="6"/>
      <c r="D89" s="6"/>
      <c r="E89" s="37"/>
      <c r="F89" s="37"/>
    </row>
    <row r="90" spans="3:6" x14ac:dyDescent="0.25">
      <c r="C90" s="6"/>
      <c r="D90" s="6"/>
      <c r="E90" s="37"/>
      <c r="F90" s="37"/>
    </row>
    <row r="91" spans="3:6" x14ac:dyDescent="0.25">
      <c r="C91" s="6"/>
      <c r="D91" s="6"/>
      <c r="E91" s="37"/>
      <c r="F91" s="37"/>
    </row>
    <row r="92" spans="3:6" x14ac:dyDescent="0.25">
      <c r="C92" s="6"/>
      <c r="D92" s="6"/>
      <c r="E92" s="37"/>
      <c r="F92" s="37"/>
    </row>
    <row r="93" spans="3:6" x14ac:dyDescent="0.25">
      <c r="C93" s="6"/>
      <c r="D93" s="6"/>
      <c r="E93" s="37"/>
      <c r="F93" s="37"/>
    </row>
    <row r="94" spans="3:6" x14ac:dyDescent="0.25">
      <c r="C94" s="6"/>
      <c r="D94" s="6"/>
      <c r="E94" s="37"/>
      <c r="F94" s="37"/>
    </row>
    <row r="95" spans="3:6" x14ac:dyDescent="0.25">
      <c r="C95" s="6"/>
      <c r="D95" s="6"/>
      <c r="E95" s="37"/>
      <c r="F95" s="37"/>
    </row>
    <row r="96" spans="3:6" x14ac:dyDescent="0.25">
      <c r="C96" s="6"/>
      <c r="D96" s="6"/>
      <c r="E96" s="37"/>
      <c r="F96" s="37"/>
    </row>
    <row r="97" spans="3:6" x14ac:dyDescent="0.25">
      <c r="C97" s="6"/>
      <c r="D97" s="6"/>
      <c r="E97" s="37"/>
      <c r="F97" s="37"/>
    </row>
    <row r="98" spans="3:6" x14ac:dyDescent="0.25">
      <c r="C98" s="6"/>
      <c r="D98" s="6"/>
      <c r="E98" s="37"/>
      <c r="F98" s="37"/>
    </row>
    <row r="99" spans="3:6" x14ac:dyDescent="0.25">
      <c r="C99" s="6"/>
      <c r="D99" s="6"/>
      <c r="E99" s="37"/>
      <c r="F99" s="37"/>
    </row>
    <row r="100" spans="3:6" x14ac:dyDescent="0.25">
      <c r="C100" s="6"/>
      <c r="D100" s="6"/>
      <c r="E100" s="37"/>
      <c r="F100" s="37"/>
    </row>
    <row r="101" spans="3:6" x14ac:dyDescent="0.25">
      <c r="C101" s="6"/>
      <c r="D101" s="6"/>
      <c r="E101" s="37"/>
      <c r="F101" s="37"/>
    </row>
    <row r="102" spans="3:6" x14ac:dyDescent="0.25">
      <c r="C102" s="6"/>
      <c r="D102" s="6"/>
      <c r="E102" s="37"/>
      <c r="F102" s="37"/>
    </row>
    <row r="103" spans="3:6" x14ac:dyDescent="0.25">
      <c r="C103" s="6"/>
      <c r="D103" s="6"/>
      <c r="E103" s="37"/>
      <c r="F103" s="37"/>
    </row>
    <row r="104" spans="3:6" x14ac:dyDescent="0.25">
      <c r="C104" s="6"/>
      <c r="D104" s="6"/>
      <c r="E104" s="37"/>
      <c r="F104" s="37"/>
    </row>
    <row r="105" spans="3:6" x14ac:dyDescent="0.25">
      <c r="C105" s="6"/>
      <c r="D105" s="6"/>
      <c r="E105" s="37"/>
      <c r="F105" s="37"/>
    </row>
    <row r="106" spans="3:6" x14ac:dyDescent="0.25">
      <c r="C106" s="6"/>
      <c r="D106" s="6"/>
      <c r="E106" s="37"/>
      <c r="F106" s="37"/>
    </row>
    <row r="107" spans="3:6" x14ac:dyDescent="0.25">
      <c r="C107" s="6"/>
      <c r="D107" s="6"/>
      <c r="E107" s="37"/>
      <c r="F107" s="37"/>
    </row>
    <row r="108" spans="3:6" x14ac:dyDescent="0.25">
      <c r="C108" s="6"/>
      <c r="D108" s="6"/>
      <c r="E108" s="37"/>
      <c r="F108" s="37"/>
    </row>
    <row r="109" spans="3:6" x14ac:dyDescent="0.25">
      <c r="C109" s="6"/>
      <c r="D109" s="6"/>
      <c r="E109" s="37"/>
      <c r="F109" s="37"/>
    </row>
    <row r="110" spans="3:6" x14ac:dyDescent="0.25">
      <c r="C110" s="6"/>
      <c r="D110" s="6"/>
      <c r="E110" s="37"/>
      <c r="F110" s="37"/>
    </row>
    <row r="111" spans="3:6" x14ac:dyDescent="0.25">
      <c r="C111" s="6"/>
      <c r="D111" s="6"/>
      <c r="E111" s="37"/>
      <c r="F111" s="37"/>
    </row>
    <row r="112" spans="3:6" x14ac:dyDescent="0.25">
      <c r="C112" s="6"/>
      <c r="D112" s="6"/>
      <c r="E112" s="37"/>
      <c r="F112" s="37"/>
    </row>
    <row r="113" spans="3:6" x14ac:dyDescent="0.25">
      <c r="C113" s="6"/>
      <c r="D113" s="6"/>
      <c r="E113" s="37"/>
      <c r="F113" s="37"/>
    </row>
    <row r="114" spans="3:6" x14ac:dyDescent="0.25">
      <c r="C114" s="6"/>
      <c r="D114" s="6"/>
      <c r="E114" s="37"/>
      <c r="F114" s="37"/>
    </row>
    <row r="115" spans="3:6" x14ac:dyDescent="0.25">
      <c r="C115" s="6"/>
      <c r="D115" s="6"/>
      <c r="E115" s="37"/>
      <c r="F115" s="37"/>
    </row>
    <row r="116" spans="3:6" x14ac:dyDescent="0.25">
      <c r="C116" s="6"/>
      <c r="D116" s="6"/>
      <c r="E116" s="37"/>
      <c r="F116" s="37"/>
    </row>
    <row r="117" spans="3:6" x14ac:dyDescent="0.25">
      <c r="C117" s="6"/>
      <c r="D117" s="6"/>
      <c r="E117" s="37"/>
      <c r="F117" s="37"/>
    </row>
    <row r="118" spans="3:6" x14ac:dyDescent="0.25">
      <c r="C118" s="6"/>
      <c r="D118" s="6"/>
      <c r="E118" s="37"/>
      <c r="F118" s="37"/>
    </row>
    <row r="119" spans="3:6" x14ac:dyDescent="0.25">
      <c r="C119" s="6"/>
      <c r="D119" s="6"/>
      <c r="E119" s="37"/>
      <c r="F119" s="37"/>
    </row>
    <row r="120" spans="3:6" x14ac:dyDescent="0.25">
      <c r="C120" s="6"/>
      <c r="D120" s="6"/>
      <c r="E120" s="37"/>
      <c r="F120" s="37"/>
    </row>
    <row r="121" spans="3:6" x14ac:dyDescent="0.25">
      <c r="C121" s="6"/>
      <c r="D121" s="6"/>
      <c r="E121" s="37"/>
      <c r="F121" s="37"/>
    </row>
    <row r="122" spans="3:6" x14ac:dyDescent="0.25">
      <c r="C122" s="6"/>
      <c r="D122" s="6"/>
      <c r="E122" s="37"/>
      <c r="F122" s="37"/>
    </row>
    <row r="123" spans="3:6" x14ac:dyDescent="0.25">
      <c r="C123" s="6"/>
      <c r="D123" s="6"/>
      <c r="E123" s="37"/>
      <c r="F123" s="37"/>
    </row>
    <row r="124" spans="3:6" x14ac:dyDescent="0.25">
      <c r="C124" s="6"/>
      <c r="D124" s="6"/>
      <c r="E124" s="37"/>
      <c r="F124" s="37"/>
    </row>
    <row r="125" spans="3:6" x14ac:dyDescent="0.25">
      <c r="C125" s="6"/>
      <c r="D125" s="6"/>
      <c r="E125" s="37"/>
      <c r="F125" s="37"/>
    </row>
    <row r="126" spans="3:6" x14ac:dyDescent="0.25">
      <c r="C126" s="6"/>
      <c r="D126" s="6"/>
      <c r="E126" s="37"/>
      <c r="F126" s="37"/>
    </row>
    <row r="127" spans="3:6" x14ac:dyDescent="0.25">
      <c r="C127" s="6"/>
      <c r="D127" s="6"/>
      <c r="E127" s="37"/>
      <c r="F127" s="37"/>
    </row>
    <row r="128" spans="3:6" x14ac:dyDescent="0.25">
      <c r="C128" s="6"/>
      <c r="D128" s="6"/>
      <c r="E128" s="37"/>
      <c r="F128" s="37"/>
    </row>
    <row r="129" spans="3:6" x14ac:dyDescent="0.25">
      <c r="C129" s="6"/>
      <c r="D129" s="6"/>
      <c r="E129" s="37"/>
      <c r="F129" s="37"/>
    </row>
    <row r="130" spans="3:6" x14ac:dyDescent="0.25">
      <c r="C130" s="6"/>
      <c r="D130" s="6"/>
      <c r="E130" s="37"/>
      <c r="F130" s="37"/>
    </row>
    <row r="131" spans="3:6" x14ac:dyDescent="0.25">
      <c r="C131" s="6"/>
      <c r="D131" s="6"/>
      <c r="E131" s="37"/>
      <c r="F131" s="37"/>
    </row>
    <row r="132" spans="3:6" x14ac:dyDescent="0.25">
      <c r="C132" s="6"/>
      <c r="D132" s="6"/>
      <c r="E132" s="37"/>
      <c r="F132" s="37"/>
    </row>
  </sheetData>
  <mergeCells count="24">
    <mergeCell ref="B31:F31"/>
    <mergeCell ref="C32:D32"/>
    <mergeCell ref="E33:E34"/>
    <mergeCell ref="F33:F34"/>
    <mergeCell ref="B35:D35"/>
    <mergeCell ref="E22:E23"/>
    <mergeCell ref="F22:F23"/>
    <mergeCell ref="E24:E25"/>
    <mergeCell ref="F24:F25"/>
    <mergeCell ref="B27:D27"/>
    <mergeCell ref="E4:E6"/>
    <mergeCell ref="F4:F6"/>
    <mergeCell ref="E7:E9"/>
    <mergeCell ref="F7:F9"/>
    <mergeCell ref="E10:E11"/>
    <mergeCell ref="F10:F11"/>
    <mergeCell ref="E17:E19"/>
    <mergeCell ref="F17:F19"/>
    <mergeCell ref="E12:E13"/>
    <mergeCell ref="F12:F13"/>
    <mergeCell ref="E14:E16"/>
    <mergeCell ref="F14:F16"/>
    <mergeCell ref="B2:F2"/>
    <mergeCell ref="C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Ведомость полов ж.д.6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2025-10-10T09:14:52Z</dcterms:modified>
</cp:coreProperties>
</file>