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Отделы и управления\Производственно-технический отдел\Федорова\Моя мелочевка\объекты\Киселевская поликлиника\5. Сбор объемов\Объемы детально\"/>
    </mc:Choice>
  </mc:AlternateContent>
  <bookViews>
    <workbookView xWindow="0" yWindow="0" windowWidth="28770" windowHeight="11880" tabRatio="872"/>
  </bookViews>
  <sheets>
    <sheet name="ВОР (ВК)" sheetId="18" r:id="rId1"/>
  </sheets>
  <definedNames>
    <definedName name="_xlnm._FilterDatabase" localSheetId="0" hidden="1">'ВОР (ВК)'!$A$4:$J$4</definedName>
    <definedName name="_xlnm.Print_Area" localSheetId="0">'ВОР (ВК)'!$A$4:$E$8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8" l="1"/>
  <c r="D16" i="18"/>
  <c r="D17" i="18"/>
  <c r="D14" i="18"/>
  <c r="D12" i="18"/>
  <c r="D9" i="18"/>
  <c r="D8" i="18"/>
  <c r="D7" i="18"/>
  <c r="D6" i="18"/>
  <c r="D5" i="18"/>
  <c r="D13" i="18" s="1"/>
</calcChain>
</file>

<file path=xl/sharedStrings.xml><?xml version="1.0" encoding="utf-8"?>
<sst xmlns="http://schemas.openxmlformats.org/spreadsheetml/2006/main" count="33" uniqueCount="21">
  <si>
    <t>м2</t>
  </si>
  <si>
    <t>Площадь, м2</t>
  </si>
  <si>
    <t>Ед. изм.</t>
  </si>
  <si>
    <t>Наименование работы</t>
  </si>
  <si>
    <t>№ п/п</t>
  </si>
  <si>
    <t>Примечание</t>
  </si>
  <si>
    <t>Всего:</t>
  </si>
  <si>
    <t>Устройство плит пенополистирольных ППС30-Р-А, 30 мм (тип полов 14)</t>
  </si>
  <si>
    <t>Устройство фиброармированной стяжки марки М200 толщ. 73 мм
(тип полов 3,4)</t>
  </si>
  <si>
    <t xml:space="preserve">Приложение: Ведомость объемов работ </t>
  </si>
  <si>
    <t>Объект:</t>
  </si>
  <si>
    <t xml:space="preserve">"Поликлиника ГБУЗ "Киселевская городская больница", Кемеровская область, г. Киселевск, мкр. Красный камень" 
Проект шифр 6982-АР изм.3 </t>
  </si>
  <si>
    <t>Устройство фиброармированной стяжки марки М200 толщ. 65 мм 
(тип полов 1,2,10,21)</t>
  </si>
  <si>
    <t>Устройство фиброармированной стяжки марки М200 толщ. 58мм
(тип полов 13,22,23,24)</t>
  </si>
  <si>
    <t>Устройство фиброармированной стяжки марки М200 толщ. 50мм 
(тип полов 6,16)</t>
  </si>
  <si>
    <t>Устройство фиброармированной стяжки марки М200 толщ. 48мм 
(тип полов 7,8,17,18,19)</t>
  </si>
  <si>
    <t>Устройство фиброармированной стяжки марки М200 толщ. 45мм 
(тип полов 14)</t>
  </si>
  <si>
    <t>Устройство фиброармированной стяжки марки М200 толщ. 43мм 
(тип полов 12)</t>
  </si>
  <si>
    <t>Устройство фиброармированной стяжки марки М200 толщ. 40мм
(тип полов 5,11,15,20)</t>
  </si>
  <si>
    <t>Устройство плит пенополистирольных ППС30-Р-А, 50 мм 
(тип полов 1,2,3,4)</t>
  </si>
  <si>
    <t>Устройство выброшумоизоляции Пенетрон НПП ЛЭ толщ. 10мм 
(тип полов 5,7,8,11,15,17,18,19,20)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</si>
</sst>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FF"/>
        <bgColor rgb="FFE2F0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Protection="0"/>
    <xf numFmtId="0" fontId="7" fillId="0" borderId="0"/>
  </cellStyleXfs>
  <cellXfs count="33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3" fontId="2" fillId="0" borderId="0" xfId="3" applyFont="1" applyFill="1" applyBorder="1" applyAlignment="1">
      <alignment horizontal="center" vertical="center" wrapText="1"/>
    </xf>
    <xf numFmtId="49" fontId="6" fillId="2" borderId="1" xfId="4" applyNumberFormat="1" applyFont="1" applyFill="1" applyBorder="1" applyAlignment="1">
      <alignment horizontal="center" vertical="center" wrapText="1"/>
    </xf>
    <xf numFmtId="49" fontId="4" fillId="3" borderId="1" xfId="5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2" fontId="6" fillId="2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3" xfId="0" applyFont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2 3" xfId="2"/>
    <cellStyle name="Обычный 4" xfId="5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8"/>
  <sheetViews>
    <sheetView tabSelected="1" topLeftCell="A10" zoomScale="115" zoomScaleNormal="115" zoomScaleSheetLayoutView="100" workbookViewId="0">
      <selection activeCell="B17" sqref="B17"/>
    </sheetView>
  </sheetViews>
  <sheetFormatPr defaultColWidth="3.42578125" defaultRowHeight="15.75" x14ac:dyDescent="0.25"/>
  <cols>
    <col min="1" max="1" width="9.7109375" style="1" customWidth="1"/>
    <col min="2" max="2" width="74.5703125" style="1" customWidth="1"/>
    <col min="3" max="3" width="15" style="1" customWidth="1"/>
    <col min="4" max="4" width="17" style="1" customWidth="1"/>
    <col min="5" max="5" width="24.140625" style="1" customWidth="1"/>
    <col min="6" max="6" width="8.140625" style="1" customWidth="1"/>
    <col min="7" max="7" width="9.7109375" style="1" customWidth="1"/>
    <col min="8" max="8" width="14.42578125" style="1" customWidth="1"/>
    <col min="9" max="9" width="8.42578125" style="1" customWidth="1"/>
    <col min="10" max="10" width="13.42578125" style="1" customWidth="1"/>
    <col min="11" max="12" width="3.42578125" style="1"/>
    <col min="13" max="13" width="4.42578125" style="1" bestFit="1" customWidth="1"/>
    <col min="14" max="16384" width="3.42578125" style="1"/>
  </cols>
  <sheetData>
    <row r="2" spans="1:9" ht="34.5" customHeight="1" x14ac:dyDescent="0.25">
      <c r="A2" s="7" t="s">
        <v>10</v>
      </c>
      <c r="B2" s="32" t="s">
        <v>11</v>
      </c>
      <c r="C2" s="32"/>
      <c r="D2" s="32"/>
      <c r="E2" s="32"/>
    </row>
    <row r="3" spans="1:9" ht="27" customHeight="1" x14ac:dyDescent="0.25">
      <c r="A3" s="13" t="s">
        <v>9</v>
      </c>
      <c r="B3" s="13"/>
      <c r="C3" s="13"/>
      <c r="D3" s="13"/>
      <c r="E3" s="13"/>
    </row>
    <row r="4" spans="1:9" s="7" customFormat="1" ht="31.5" customHeight="1" x14ac:dyDescent="0.25">
      <c r="A4" s="12" t="s">
        <v>4</v>
      </c>
      <c r="B4" s="12" t="s">
        <v>3</v>
      </c>
      <c r="C4" s="11" t="s">
        <v>2</v>
      </c>
      <c r="D4" s="10" t="s">
        <v>1</v>
      </c>
      <c r="E4" s="10" t="s">
        <v>5</v>
      </c>
      <c r="G4" s="9"/>
      <c r="H4" s="8"/>
    </row>
    <row r="5" spans="1:9" s="7" customFormat="1" ht="38.25" customHeight="1" x14ac:dyDescent="0.25">
      <c r="A5" s="5">
        <v>1</v>
      </c>
      <c r="B5" s="6" t="s">
        <v>8</v>
      </c>
      <c r="C5" s="11" t="s">
        <v>0</v>
      </c>
      <c r="D5" s="15">
        <f>346.6+8.5</f>
        <v>355.1</v>
      </c>
      <c r="E5" s="10"/>
      <c r="G5" s="9"/>
      <c r="H5" s="8"/>
    </row>
    <row r="6" spans="1:9" s="2" customFormat="1" ht="39" customHeight="1" x14ac:dyDescent="0.25">
      <c r="A6" s="5">
        <v>2</v>
      </c>
      <c r="B6" s="6" t="s">
        <v>12</v>
      </c>
      <c r="C6" s="12" t="s">
        <v>0</v>
      </c>
      <c r="D6" s="23">
        <f>159.5+849.3+6.5+67.9</f>
        <v>1083.2</v>
      </c>
      <c r="E6" s="4"/>
      <c r="F6" s="3"/>
      <c r="G6" s="3"/>
      <c r="I6" s="3"/>
    </row>
    <row r="7" spans="1:9" s="2" customFormat="1" ht="38.25" customHeight="1" x14ac:dyDescent="0.25">
      <c r="A7" s="5">
        <v>3</v>
      </c>
      <c r="B7" s="14" t="s">
        <v>13</v>
      </c>
      <c r="C7" s="12" t="s">
        <v>0</v>
      </c>
      <c r="D7" s="23">
        <f>38.6+68.7+108.5+148.5</f>
        <v>364.3</v>
      </c>
      <c r="E7" s="4"/>
      <c r="F7" s="3"/>
      <c r="G7" s="3"/>
      <c r="I7" s="3"/>
    </row>
    <row r="8" spans="1:9" s="2" customFormat="1" ht="39.75" customHeight="1" x14ac:dyDescent="0.25">
      <c r="A8" s="5">
        <v>4</v>
      </c>
      <c r="B8" s="6" t="s">
        <v>14</v>
      </c>
      <c r="C8" s="12" t="s">
        <v>0</v>
      </c>
      <c r="D8" s="23">
        <f>232.8+1445.6</f>
        <v>1678.3999999999999</v>
      </c>
      <c r="E8" s="4"/>
      <c r="F8" s="3"/>
      <c r="G8" s="3"/>
      <c r="I8" s="3"/>
    </row>
    <row r="9" spans="1:9" s="2" customFormat="1" ht="38.25" customHeight="1" x14ac:dyDescent="0.25">
      <c r="A9" s="5">
        <v>5</v>
      </c>
      <c r="B9" s="6" t="s">
        <v>15</v>
      </c>
      <c r="C9" s="12" t="s">
        <v>0</v>
      </c>
      <c r="D9" s="23">
        <f>415.4+25+336.3+100.6+185.1</f>
        <v>1062.4000000000001</v>
      </c>
      <c r="E9" s="4"/>
      <c r="F9" s="3"/>
      <c r="G9" s="3"/>
      <c r="I9" s="3"/>
    </row>
    <row r="10" spans="1:9" s="2" customFormat="1" ht="38.25" customHeight="1" x14ac:dyDescent="0.25">
      <c r="A10" s="5">
        <v>6</v>
      </c>
      <c r="B10" s="6" t="s">
        <v>16</v>
      </c>
      <c r="C10" s="12" t="s">
        <v>0</v>
      </c>
      <c r="D10" s="23">
        <v>24.3</v>
      </c>
      <c r="E10" s="4"/>
      <c r="F10" s="3"/>
      <c r="G10" s="3"/>
      <c r="I10" s="3"/>
    </row>
    <row r="11" spans="1:9" s="2" customFormat="1" ht="38.25" customHeight="1" x14ac:dyDescent="0.25">
      <c r="A11" s="5">
        <v>7</v>
      </c>
      <c r="B11" s="6" t="s">
        <v>17</v>
      </c>
      <c r="C11" s="12" t="s">
        <v>0</v>
      </c>
      <c r="D11" s="23">
        <v>40</v>
      </c>
      <c r="E11" s="4"/>
      <c r="F11" s="3"/>
      <c r="G11" s="3"/>
      <c r="I11" s="3"/>
    </row>
    <row r="12" spans="1:9" s="2" customFormat="1" ht="45" customHeight="1" x14ac:dyDescent="0.25">
      <c r="A12" s="5">
        <v>8</v>
      </c>
      <c r="B12" s="6" t="s">
        <v>18</v>
      </c>
      <c r="C12" s="12" t="s">
        <v>0</v>
      </c>
      <c r="D12" s="24">
        <f>131.5+523.8+117.2+153.4</f>
        <v>925.9</v>
      </c>
      <c r="E12" s="4"/>
      <c r="F12" s="3"/>
      <c r="G12" s="3"/>
      <c r="I12" s="3"/>
    </row>
    <row r="13" spans="1:9" s="2" customFormat="1" ht="26.25" customHeight="1" x14ac:dyDescent="0.25">
      <c r="A13" s="17"/>
      <c r="B13" s="21" t="s">
        <v>6</v>
      </c>
      <c r="C13" s="18"/>
      <c r="D13" s="22">
        <f>D5+D6+D7+D8+D9+D10+D11+D12</f>
        <v>5533.5999999999995</v>
      </c>
      <c r="E13" s="19"/>
      <c r="F13" s="3"/>
      <c r="G13" s="3"/>
      <c r="I13" s="3"/>
    </row>
    <row r="14" spans="1:9" s="2" customFormat="1" ht="45" customHeight="1" x14ac:dyDescent="0.25">
      <c r="A14" s="5">
        <v>9</v>
      </c>
      <c r="B14" s="6" t="s">
        <v>19</v>
      </c>
      <c r="C14" s="12" t="s">
        <v>0</v>
      </c>
      <c r="D14" s="24">
        <f>159.5+849.3+346.6+8.5</f>
        <v>1363.9</v>
      </c>
      <c r="E14" s="4"/>
      <c r="F14" s="3"/>
      <c r="G14" s="3"/>
      <c r="I14" s="3"/>
    </row>
    <row r="15" spans="1:9" s="2" customFormat="1" ht="45" customHeight="1" x14ac:dyDescent="0.25">
      <c r="A15" s="5">
        <v>10</v>
      </c>
      <c r="B15" s="6" t="s">
        <v>7</v>
      </c>
      <c r="C15" s="12" t="s">
        <v>0</v>
      </c>
      <c r="D15" s="24">
        <v>24.3</v>
      </c>
      <c r="E15" s="4"/>
      <c r="F15" s="3"/>
      <c r="G15" s="3"/>
      <c r="I15" s="3"/>
    </row>
    <row r="16" spans="1:9" s="2" customFormat="1" ht="27" customHeight="1" x14ac:dyDescent="0.25">
      <c r="A16" s="5"/>
      <c r="B16" s="27" t="s">
        <v>6</v>
      </c>
      <c r="C16" s="25"/>
      <c r="D16" s="28">
        <f>D14+D15</f>
        <v>1388.2</v>
      </c>
      <c r="E16" s="26"/>
      <c r="F16" s="3"/>
      <c r="G16" s="3"/>
      <c r="I16" s="3"/>
    </row>
    <row r="17" spans="1:9" s="2" customFormat="1" ht="45" customHeight="1" x14ac:dyDescent="0.25">
      <c r="A17" s="5">
        <v>11</v>
      </c>
      <c r="B17" s="6" t="s">
        <v>20</v>
      </c>
      <c r="C17" s="12" t="s">
        <v>0</v>
      </c>
      <c r="D17" s="24">
        <f>131.5+415.4+25+523.8+117.2+336.3+100.6+185.1+153.4</f>
        <v>1988.2999999999997</v>
      </c>
      <c r="E17" s="4"/>
      <c r="F17" s="3"/>
      <c r="G17" s="3"/>
      <c r="I17" s="3"/>
    </row>
    <row r="18" spans="1:9" ht="30.75" customHeight="1" x14ac:dyDescent="0.25">
      <c r="A18" s="16"/>
      <c r="B18" s="31" t="s">
        <v>6</v>
      </c>
      <c r="C18" s="29"/>
      <c r="D18" s="20">
        <f>D17</f>
        <v>1988.2999999999997</v>
      </c>
      <c r="E18" s="30"/>
    </row>
  </sheetData>
  <mergeCells count="2">
    <mergeCell ref="B2:E2"/>
    <mergeCell ref="A3:E3"/>
  </mergeCells>
  <printOptions horizontalCentered="1"/>
  <pageMargins left="0.51181102362204722" right="0.51181102362204722" top="0.55118110236220474" bottom="0.55118110236220474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ВОР (ВК)</vt:lpstr>
      <vt:lpstr>'ВОР (ВК)'!Область_печати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Наглева Людмила Сергеевна</cp:lastModifiedBy>
  <cp:lastPrinted>2024-04-01T02:27:24Z</cp:lastPrinted>
  <dcterms:created xsi:type="dcterms:W3CDTF">2022-02-01T07:42:39Z</dcterms:created>
  <dcterms:modified xsi:type="dcterms:W3CDTF">2025-04-25T08:27:16Z</dcterms:modified>
</cp:coreProperties>
</file>