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2035" windowHeight="11070"/>
  </bookViews>
  <sheets>
    <sheet name="благоустройство" sheetId="1" r:id="rId1"/>
  </sheets>
  <calcPr calcId="145621"/>
</workbook>
</file>

<file path=xl/calcChain.xml><?xml version="1.0" encoding="utf-8"?>
<calcChain xmlns="http://schemas.openxmlformats.org/spreadsheetml/2006/main">
  <c r="C31" i="1" l="1"/>
  <c r="C30" i="1"/>
  <c r="C26" i="1"/>
  <c r="C28" i="1" s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7" i="1" l="1"/>
</calcChain>
</file>

<file path=xl/sharedStrings.xml><?xml version="1.0" encoding="utf-8"?>
<sst xmlns="http://schemas.openxmlformats.org/spreadsheetml/2006/main" count="55" uniqueCount="35">
  <si>
    <t>6935-ГП изм.6</t>
  </si>
  <si>
    <t>Ведомость объемов работ по благоустройству</t>
  </si>
  <si>
    <t>Кузбасский реабилитационный центр 
в г. Кемерово</t>
  </si>
  <si>
    <t>Наименование</t>
  </si>
  <si>
    <t>Ед.изм</t>
  </si>
  <si>
    <t>Кол-во</t>
  </si>
  <si>
    <t>Проезды, парковки</t>
  </si>
  <si>
    <t>м2</t>
  </si>
  <si>
    <t>Отмостка</t>
  </si>
  <si>
    <t>Площадка автоцистерны</t>
  </si>
  <si>
    <t>Тротуар (асфальтобетон)</t>
  </si>
  <si>
    <t>Тротуар (тротуарное мощение) усиленный</t>
  </si>
  <si>
    <t>Тротуар (тротуарное мощение)</t>
  </si>
  <si>
    <t>Спортивная площадка (резиновое напыление)</t>
  </si>
  <si>
    <t>Тактильная плитка</t>
  </si>
  <si>
    <t>Газон искусственный (высокий ворс 6 см)</t>
  </si>
  <si>
    <t>Газон искусственный (низкий ворс 3,5 см)</t>
  </si>
  <si>
    <t>Гравий речной</t>
  </si>
  <si>
    <t>Песок речной</t>
  </si>
  <si>
    <t>Мульча</t>
  </si>
  <si>
    <t>Хвоя, шишки</t>
  </si>
  <si>
    <t>Пошаговые тропы</t>
  </si>
  <si>
    <t>Бортовой камень БР 100.30.15</t>
  </si>
  <si>
    <t>пог.м</t>
  </si>
  <si>
    <t>Бортовой камень БР 100.20.8</t>
  </si>
  <si>
    <t>Вертикальная планировка</t>
  </si>
  <si>
    <t>Наименование работы</t>
  </si>
  <si>
    <t>Разработка грунта с погрузкой на автомобили-самосвалы, перевозка грунта до ___км + техногенный грунт</t>
  </si>
  <si>
    <t>м3</t>
  </si>
  <si>
    <t>Погрузка грунта из запаса на автомобили-самосвалы с перевозкой до __км, отсыпка насыпки, планировка с последующим послойным уплотнением</t>
  </si>
  <si>
    <t>Разработка грунта с перемещением грунта в насыпь бульдозером (отсыпка, разравнивание, планировка, уплотнением)</t>
  </si>
  <si>
    <t>Устройство водоотводных лотков</t>
  </si>
  <si>
    <t>м</t>
  </si>
  <si>
    <t xml:space="preserve">Устройство решеток из чугуна к дождеприемнику </t>
  </si>
  <si>
    <t>не включать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</si>
</sst>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43" fontId="0" fillId="0" borderId="5" xfId="0" applyNumberForma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A15" sqref="A15"/>
    </sheetView>
  </sheetViews>
  <sheetFormatPr defaultRowHeight="15" x14ac:dyDescent="0.25"/>
  <cols>
    <col min="1" max="1" width="46.7109375" customWidth="1"/>
    <col min="2" max="2" width="7.42578125" customWidth="1"/>
    <col min="3" max="3" width="11.7109375" customWidth="1"/>
    <col min="4" max="4" width="10" bestFit="1" customWidth="1"/>
  </cols>
  <sheetData>
    <row r="1" spans="1:4" x14ac:dyDescent="0.25">
      <c r="A1" t="s">
        <v>0</v>
      </c>
    </row>
    <row r="2" spans="1:4" x14ac:dyDescent="0.25">
      <c r="A2" s="12" t="s">
        <v>1</v>
      </c>
      <c r="B2" s="12"/>
      <c r="C2" s="12"/>
    </row>
    <row r="3" spans="1:4" ht="7.5" customHeight="1" x14ac:dyDescent="0.25">
      <c r="A3" s="1"/>
      <c r="B3" s="1"/>
      <c r="C3" s="1"/>
    </row>
    <row r="4" spans="1:4" ht="36" customHeight="1" x14ac:dyDescent="0.25">
      <c r="A4" s="13" t="s">
        <v>2</v>
      </c>
      <c r="B4" s="14"/>
      <c r="C4" s="15"/>
    </row>
    <row r="5" spans="1:4" x14ac:dyDescent="0.25">
      <c r="A5" s="2" t="s">
        <v>3</v>
      </c>
      <c r="B5" s="2" t="s">
        <v>4</v>
      </c>
      <c r="C5" s="2" t="s">
        <v>5</v>
      </c>
    </row>
    <row r="6" spans="1:4" x14ac:dyDescent="0.25">
      <c r="A6" s="3" t="s">
        <v>6</v>
      </c>
      <c r="B6" s="3" t="s">
        <v>7</v>
      </c>
      <c r="C6" s="4">
        <f>8591+259</f>
        <v>8850</v>
      </c>
    </row>
    <row r="7" spans="1:4" x14ac:dyDescent="0.25">
      <c r="A7" s="3" t="s">
        <v>8</v>
      </c>
      <c r="B7" s="3" t="s">
        <v>7</v>
      </c>
      <c r="C7" s="4">
        <f>410</f>
        <v>410</v>
      </c>
    </row>
    <row r="8" spans="1:4" hidden="1" x14ac:dyDescent="0.25">
      <c r="A8" s="3" t="s">
        <v>9</v>
      </c>
      <c r="B8" s="3" t="s">
        <v>7</v>
      </c>
      <c r="C8" s="4">
        <f>62</f>
        <v>62</v>
      </c>
      <c r="D8" t="s">
        <v>34</v>
      </c>
    </row>
    <row r="9" spans="1:4" x14ac:dyDescent="0.25">
      <c r="A9" s="3" t="s">
        <v>10</v>
      </c>
      <c r="B9" s="3" t="s">
        <v>7</v>
      </c>
      <c r="C9" s="4">
        <f>623</f>
        <v>623</v>
      </c>
    </row>
    <row r="10" spans="1:4" x14ac:dyDescent="0.25">
      <c r="A10" s="3" t="s">
        <v>11</v>
      </c>
      <c r="B10" s="3" t="s">
        <v>7</v>
      </c>
      <c r="C10" s="4">
        <f>802</f>
        <v>802</v>
      </c>
    </row>
    <row r="11" spans="1:4" x14ac:dyDescent="0.25">
      <c r="A11" s="3" t="s">
        <v>12</v>
      </c>
      <c r="B11" s="3" t="s">
        <v>7</v>
      </c>
      <c r="C11" s="4">
        <f>8043</f>
        <v>8043</v>
      </c>
    </row>
    <row r="12" spans="1:4" x14ac:dyDescent="0.25">
      <c r="A12" s="3" t="s">
        <v>13</v>
      </c>
      <c r="B12" s="3" t="s">
        <v>7</v>
      </c>
      <c r="C12" s="4">
        <f>1008</f>
        <v>1008</v>
      </c>
    </row>
    <row r="13" spans="1:4" x14ac:dyDescent="0.25">
      <c r="A13" s="3" t="s">
        <v>14</v>
      </c>
      <c r="B13" s="3" t="s">
        <v>7</v>
      </c>
      <c r="C13" s="4">
        <f>183</f>
        <v>183</v>
      </c>
    </row>
    <row r="14" spans="1:4" x14ac:dyDescent="0.25">
      <c r="A14" s="3" t="s">
        <v>15</v>
      </c>
      <c r="B14" s="3" t="s">
        <v>7</v>
      </c>
      <c r="C14" s="4">
        <f>47</f>
        <v>47</v>
      </c>
    </row>
    <row r="15" spans="1:4" x14ac:dyDescent="0.25">
      <c r="A15" s="3" t="s">
        <v>16</v>
      </c>
      <c r="B15" s="3" t="s">
        <v>7</v>
      </c>
      <c r="C15" s="4">
        <f>32</f>
        <v>32</v>
      </c>
    </row>
    <row r="16" spans="1:4" x14ac:dyDescent="0.25">
      <c r="A16" s="3" t="s">
        <v>17</v>
      </c>
      <c r="B16" s="3" t="s">
        <v>7</v>
      </c>
      <c r="C16" s="4">
        <f>51</f>
        <v>51</v>
      </c>
    </row>
    <row r="17" spans="1:3" x14ac:dyDescent="0.25">
      <c r="A17" s="3" t="s">
        <v>18</v>
      </c>
      <c r="B17" s="3" t="s">
        <v>7</v>
      </c>
      <c r="C17" s="4">
        <f>42</f>
        <v>42</v>
      </c>
    </row>
    <row r="18" spans="1:3" x14ac:dyDescent="0.25">
      <c r="A18" s="3" t="s">
        <v>19</v>
      </c>
      <c r="B18" s="3" t="s">
        <v>7</v>
      </c>
      <c r="C18" s="4">
        <f>32</f>
        <v>32</v>
      </c>
    </row>
    <row r="19" spans="1:3" x14ac:dyDescent="0.25">
      <c r="A19" s="3" t="s">
        <v>20</v>
      </c>
      <c r="B19" s="3" t="s">
        <v>7</v>
      </c>
      <c r="C19" s="4">
        <f>38</f>
        <v>38</v>
      </c>
    </row>
    <row r="20" spans="1:3" x14ac:dyDescent="0.25">
      <c r="A20" s="3" t="s">
        <v>21</v>
      </c>
      <c r="B20" s="3" t="s">
        <v>7</v>
      </c>
      <c r="C20" s="4">
        <f>128</f>
        <v>128</v>
      </c>
    </row>
    <row r="21" spans="1:3" x14ac:dyDescent="0.25">
      <c r="A21" s="3" t="s">
        <v>22</v>
      </c>
      <c r="B21" s="3" t="s">
        <v>23</v>
      </c>
      <c r="C21" s="4">
        <f>1845+104</f>
        <v>1949</v>
      </c>
    </row>
    <row r="22" spans="1:3" x14ac:dyDescent="0.25">
      <c r="A22" s="3" t="s">
        <v>24</v>
      </c>
      <c r="B22" s="3" t="s">
        <v>23</v>
      </c>
      <c r="C22" s="4">
        <f>4061+367</f>
        <v>4428</v>
      </c>
    </row>
    <row r="24" spans="1:3" x14ac:dyDescent="0.25">
      <c r="A24" s="16" t="s">
        <v>25</v>
      </c>
      <c r="B24" s="17"/>
      <c r="C24" s="18"/>
    </row>
    <row r="25" spans="1:3" x14ac:dyDescent="0.25">
      <c r="A25" s="5" t="s">
        <v>26</v>
      </c>
      <c r="B25" s="2" t="s">
        <v>4</v>
      </c>
      <c r="C25" s="2" t="s">
        <v>5</v>
      </c>
    </row>
    <row r="26" spans="1:3" ht="45" x14ac:dyDescent="0.25">
      <c r="A26" s="19" t="s">
        <v>27</v>
      </c>
      <c r="B26" s="7" t="s">
        <v>28</v>
      </c>
      <c r="C26" s="8">
        <f>2746.05+126+1821</f>
        <v>4693.05</v>
      </c>
    </row>
    <row r="27" spans="1:3" ht="60" x14ac:dyDescent="0.25">
      <c r="A27" s="19" t="s">
        <v>29</v>
      </c>
      <c r="B27" s="7" t="s">
        <v>28</v>
      </c>
      <c r="C27" s="8">
        <f>25617.76+1519.3-(25392.47+1134.11-C26)</f>
        <v>5303.5299999999952</v>
      </c>
    </row>
    <row r="28" spans="1:3" ht="45" x14ac:dyDescent="0.25">
      <c r="A28" s="6" t="s">
        <v>30</v>
      </c>
      <c r="B28" s="7" t="s">
        <v>28</v>
      </c>
      <c r="C28" s="8">
        <f>25392.47+1134.11-C26</f>
        <v>21833.530000000002</v>
      </c>
    </row>
    <row r="29" spans="1:3" x14ac:dyDescent="0.25">
      <c r="A29" s="9"/>
      <c r="B29" s="10"/>
      <c r="C29" s="11"/>
    </row>
    <row r="30" spans="1:3" x14ac:dyDescent="0.25">
      <c r="A30" s="7" t="s">
        <v>31</v>
      </c>
      <c r="B30" s="7" t="s">
        <v>32</v>
      </c>
      <c r="C30" s="3">
        <f>28+6+5.5+4.5+9+9</f>
        <v>62</v>
      </c>
    </row>
    <row r="31" spans="1:3" x14ac:dyDescent="0.25">
      <c r="A31" s="7" t="s">
        <v>33</v>
      </c>
      <c r="B31" s="7" t="s">
        <v>32</v>
      </c>
      <c r="C31" s="3">
        <f>1*7</f>
        <v>7</v>
      </c>
    </row>
  </sheetData>
  <mergeCells count="3">
    <mergeCell ref="A2:C2"/>
    <mergeCell ref="A4:C4"/>
    <mergeCell ref="A24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благоустройство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Гареева Мария Спартаковна</dc:creator>
  <cp:lastModifiedBy>Гареева Мария Спартаковна</cp:lastModifiedBy>
  <dcterms:created xsi:type="dcterms:W3CDTF">2025-04-29T05:00:05Z</dcterms:created>
  <dcterms:modified xsi:type="dcterms:W3CDTF">2025-04-29T06:59:28Z</dcterms:modified>
</cp:coreProperties>
</file>