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720"/>
  </bookViews>
  <sheets>
    <sheet name="ж.д.7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2" l="1"/>
  <c r="N48" i="2"/>
  <c r="N47" i="2"/>
  <c r="J50" i="2"/>
  <c r="M9" i="2"/>
  <c r="J9" i="2"/>
  <c r="M37" i="2"/>
  <c r="J37" i="2"/>
  <c r="AB25" i="2"/>
  <c r="Y25" i="2"/>
  <c r="M25" i="2"/>
  <c r="J25" i="2"/>
  <c r="AB24" i="2"/>
  <c r="Y24" i="2"/>
  <c r="M38" i="2"/>
  <c r="J38" i="2"/>
  <c r="AB23" i="2"/>
  <c r="Y23" i="2"/>
  <c r="M24" i="2"/>
  <c r="J24" i="2"/>
  <c r="AB22" i="2"/>
  <c r="Y22" i="2"/>
  <c r="M23" i="2"/>
  <c r="J23" i="2"/>
  <c r="AB21" i="2"/>
  <c r="Y21" i="2"/>
  <c r="M22" i="2"/>
  <c r="J22" i="2"/>
  <c r="M36" i="2"/>
  <c r="J36" i="2"/>
  <c r="AB20" i="2"/>
  <c r="Y20" i="2"/>
  <c r="M21" i="2"/>
  <c r="J21" i="2"/>
  <c r="AB19" i="2"/>
  <c r="Y19" i="2"/>
  <c r="M20" i="2"/>
  <c r="J20" i="2"/>
  <c r="AB18" i="2"/>
  <c r="Y18" i="2"/>
  <c r="M19" i="2"/>
  <c r="J19" i="2"/>
  <c r="AB17" i="2"/>
  <c r="Y17" i="2"/>
  <c r="M18" i="2"/>
  <c r="J18" i="2"/>
  <c r="AB16" i="2"/>
  <c r="Y16" i="2"/>
  <c r="M17" i="2"/>
  <c r="J17" i="2"/>
  <c r="AB15" i="2"/>
  <c r="Y15" i="2"/>
  <c r="M16" i="2"/>
  <c r="J16" i="2"/>
  <c r="AB14" i="2"/>
  <c r="Y14" i="2"/>
  <c r="AB13" i="2"/>
  <c r="Y13" i="2"/>
  <c r="M15" i="2"/>
  <c r="J15" i="2"/>
  <c r="M39" i="2"/>
  <c r="J39" i="2"/>
  <c r="J40" i="2" s="1"/>
  <c r="AB12" i="2"/>
  <c r="Y12" i="2"/>
  <c r="M14" i="2"/>
  <c r="J14" i="2"/>
  <c r="AB11" i="2"/>
  <c r="Y11" i="2"/>
  <c r="M13" i="2"/>
  <c r="J13" i="2"/>
  <c r="AB10" i="2"/>
  <c r="Y10" i="2"/>
  <c r="M12" i="2"/>
  <c r="J12" i="2"/>
  <c r="AB9" i="2"/>
  <c r="Y9" i="2"/>
  <c r="M11" i="2"/>
  <c r="J11" i="2"/>
  <c r="M10" i="2"/>
  <c r="J10" i="2"/>
  <c r="AB8" i="2"/>
  <c r="Y8" i="2"/>
  <c r="AB7" i="2"/>
  <c r="Y7" i="2"/>
  <c r="M8" i="2"/>
  <c r="J8" i="2"/>
  <c r="M7" i="2"/>
  <c r="J7" i="2"/>
  <c r="AB6" i="2"/>
  <c r="Y6" i="2"/>
  <c r="M6" i="2"/>
  <c r="J6" i="2"/>
  <c r="AB5" i="2"/>
  <c r="Y5" i="2"/>
  <c r="M5" i="2"/>
  <c r="J5" i="2"/>
  <c r="J41" i="2" l="1"/>
  <c r="J42" i="2"/>
  <c r="N9" i="2"/>
  <c r="Y27" i="2"/>
  <c r="N37" i="2"/>
  <c r="J27" i="2"/>
  <c r="J26" i="2"/>
  <c r="J47" i="2" s="1"/>
  <c r="N12" i="2"/>
  <c r="N13" i="2"/>
  <c r="N14" i="2"/>
  <c r="N23" i="2"/>
  <c r="N24" i="2"/>
  <c r="Y26" i="2"/>
  <c r="AC22" i="2"/>
  <c r="AC24" i="2"/>
  <c r="AC13" i="2"/>
  <c r="AC12" i="2"/>
  <c r="AC21" i="2"/>
  <c r="AC5" i="2"/>
  <c r="AC15" i="2"/>
  <c r="AC16" i="2"/>
  <c r="N18" i="2"/>
  <c r="N36" i="2"/>
  <c r="N22" i="2"/>
  <c r="AC25" i="2"/>
  <c r="N25" i="2"/>
  <c r="N38" i="2"/>
  <c r="AC23" i="2"/>
  <c r="AC20" i="2"/>
  <c r="N21" i="2"/>
  <c r="AC19" i="2"/>
  <c r="N20" i="2"/>
  <c r="AC18" i="2"/>
  <c r="N19" i="2"/>
  <c r="AC17" i="2"/>
  <c r="AC8" i="2"/>
  <c r="AC6" i="2"/>
  <c r="AC7" i="2"/>
  <c r="N10" i="2"/>
  <c r="AC11" i="2"/>
  <c r="N16" i="2"/>
  <c r="N17" i="2"/>
  <c r="AC14" i="2"/>
  <c r="N15" i="2"/>
  <c r="N39" i="2"/>
  <c r="N40" i="2" s="1"/>
  <c r="AC10" i="2"/>
  <c r="AC9" i="2"/>
  <c r="N11" i="2"/>
  <c r="N8" i="2"/>
  <c r="J52" i="2"/>
  <c r="J51" i="2"/>
  <c r="N7" i="2"/>
  <c r="N6" i="2"/>
  <c r="N5" i="2"/>
  <c r="J48" i="2" l="1"/>
  <c r="J49" i="2" s="1"/>
  <c r="N41" i="2"/>
  <c r="N42" i="2" s="1"/>
  <c r="Y28" i="2"/>
  <c r="J28" i="2"/>
  <c r="AC26" i="2"/>
  <c r="N26" i="2"/>
  <c r="AC27" i="2"/>
  <c r="N27" i="2"/>
  <c r="N50" i="2"/>
  <c r="N52" i="2"/>
  <c r="N51" i="2" l="1"/>
  <c r="N28" i="2"/>
  <c r="AC28" i="2"/>
</calcChain>
</file>

<file path=xl/sharedStrings.xml><?xml version="1.0" encoding="utf-8"?>
<sst xmlns="http://schemas.openxmlformats.org/spreadsheetml/2006/main" count="376" uniqueCount="76">
  <si>
    <t>ДСН А Оп Л Прг Н 2080-980</t>
  </si>
  <si>
    <t>подвал</t>
  </si>
  <si>
    <t>кровля</t>
  </si>
  <si>
    <t>Количество на этаж</t>
  </si>
  <si>
    <t>Обозначение</t>
  </si>
  <si>
    <t>Высота</t>
  </si>
  <si>
    <t>Размеры</t>
  </si>
  <si>
    <t>S, итого, м2</t>
  </si>
  <si>
    <t>S, двери, м2</t>
  </si>
  <si>
    <t>Прим*</t>
  </si>
  <si>
    <t>1 эт.</t>
  </si>
  <si>
    <t>2-5 эт.</t>
  </si>
  <si>
    <t>-</t>
  </si>
  <si>
    <t>Ширина</t>
  </si>
  <si>
    <t>6-16 эт.</t>
  </si>
  <si>
    <t>№</t>
  </si>
  <si>
    <t>ИТОГО:</t>
  </si>
  <si>
    <t>ДСН А Оп Пр Прг Н 2080-980</t>
  </si>
  <si>
    <t>Всего по стальным дверям:</t>
  </si>
  <si>
    <t>Всего по противопожарным стальным дверям:</t>
  </si>
  <si>
    <t>Всего, шт.</t>
  </si>
  <si>
    <t>шт.</t>
  </si>
  <si>
    <t>м2</t>
  </si>
  <si>
    <t>Сводная</t>
  </si>
  <si>
    <t>ДСВ В Оп Л Брг Вн 2080-870</t>
  </si>
  <si>
    <t>ДСВ В Оп Пр Брг Вн 2080-870</t>
  </si>
  <si>
    <t>стальная внутренняя</t>
  </si>
  <si>
    <t>Примечание</t>
  </si>
  <si>
    <t>ГОСТ Р 57327-2016</t>
  </si>
  <si>
    <t>Поз.</t>
  </si>
  <si>
    <t>ДПС 01 2080-980  л. EI30</t>
  </si>
  <si>
    <t>ГОСТ 31173-2016 п.8</t>
  </si>
  <si>
    <t>Всего по стальным дверям автостоянка:</t>
  </si>
  <si>
    <t>Всего по противопожарным стальным дверям автостоянка:</t>
  </si>
  <si>
    <t>ДСВ Оп Брг Л Вн 2080-870</t>
  </si>
  <si>
    <t xml:space="preserve">ГОСТ 31173-2016 </t>
  </si>
  <si>
    <t>ДСВ Оп Брг Вн 2080-870</t>
  </si>
  <si>
    <t>ДСВ В Дп Л Прг Н 2080-1170</t>
  </si>
  <si>
    <t>ДСН А Пр Прг Н 2080-1170</t>
  </si>
  <si>
    <t>6-10 эт.</t>
  </si>
  <si>
    <t>ДСН А Оп Пр Прг Вн 2080-1170</t>
  </si>
  <si>
    <t>ДСН А Оп Л Прг Вн 2080-1170</t>
  </si>
  <si>
    <t>ДСН А Оп Л Прг Н 2080-1170</t>
  </si>
  <si>
    <t>ДСВ В Оп Пр Вн 2080-870</t>
  </si>
  <si>
    <t>ДСВ Оп Прг Л Н 2080-980</t>
  </si>
  <si>
    <t>ДСВ Оп Прг Пр Н 2080-980</t>
  </si>
  <si>
    <t>ДСВ Оп Прг Л Вн 2080-980</t>
  </si>
  <si>
    <t>1п</t>
  </si>
  <si>
    <t xml:space="preserve">противопожар. </t>
  </si>
  <si>
    <t>ДПС 01 2080-980  л. EIS60</t>
  </si>
  <si>
    <t>2п</t>
  </si>
  <si>
    <t>3п</t>
  </si>
  <si>
    <t>ДПС 01 2080-980  пр. EI30</t>
  </si>
  <si>
    <t>4п</t>
  </si>
  <si>
    <t>ДПС 02 2080-1320  л. EI30</t>
  </si>
  <si>
    <t>5п</t>
  </si>
  <si>
    <t>ДПС 02 2080-1320  пр. EIS30</t>
  </si>
  <si>
    <t>6п</t>
  </si>
  <si>
    <t>ДПС 01 2080-870  пр. EIS30</t>
  </si>
  <si>
    <t>7п</t>
  </si>
  <si>
    <t>ДПС 02 2080-1320  пр. EIS60</t>
  </si>
  <si>
    <t>8п</t>
  </si>
  <si>
    <t>ДПС 01 2080-1170  л. EIS60</t>
  </si>
  <si>
    <t>9п</t>
  </si>
  <si>
    <t>ДПС 01 2080-1170  пр. EIS60</t>
  </si>
  <si>
    <t>10п</t>
  </si>
  <si>
    <t>ДПС 01 1600-980  Пр. EI30</t>
  </si>
  <si>
    <r>
      <t xml:space="preserve">ПРОТИВОПОЖАРНЫЕ И МЕТАЛЛИЧЕСКИЕ ДВЕРИ Ж.Д.7 БС1,2
</t>
    </r>
    <r>
      <rPr>
        <b/>
        <sz val="10"/>
        <color theme="1"/>
        <rFont val="Times New Roman"/>
        <family val="1"/>
        <charset val="204"/>
      </rPr>
      <t xml:space="preserve">6907-АР л.29 (изм.2 от 06.05.25 г.) </t>
    </r>
  </si>
  <si>
    <r>
      <t xml:space="preserve">ПРОТИВОПОЖАРНЫЕ И МЕТАЛЛИЧЕСКИЕ ДВЕРИ Ж.Д.7 БС3
</t>
    </r>
    <r>
      <rPr>
        <b/>
        <sz val="10"/>
        <color theme="1"/>
        <rFont val="Times New Roman"/>
        <family val="1"/>
        <charset val="204"/>
      </rPr>
      <t xml:space="preserve">6907-АР л.29 (изм.2 от 06.05.25 г.) </t>
    </r>
  </si>
  <si>
    <t>Примечание:
1) поз. 8, 8.1, 9, 9.1 коробки дверей выполнить без обналичивания, двери оборудовать доводчиками, двери установить с порогом (не более 0,014 м).
2) поз. 1п-10п противопожарные двери выполнить с уплотнителем в притворах и оборудовать доводчиками.
3) поз. 4п, 5п и 7п двупольные противопожарные двери оборудовать синхронизаторами.
Все двери по цветовому решению и фактуре согласовывается с дизайнерским отделом.</t>
  </si>
  <si>
    <t>Всего по стальным дверям ж.д.7 (БС1+БС2+БС3):</t>
  </si>
  <si>
    <t>Всего по противопожарням стальным дверям  ж.д.7 (БС1+БС2+БС3):</t>
  </si>
  <si>
    <t>ИТОГО ПО Ж.Д.7 (БС1+БС2+БС3):</t>
  </si>
  <si>
    <t>ИТОГО ПО Ж.Д.7 (АВТОСТОЯНКА):</t>
  </si>
  <si>
    <t xml:space="preserve">ПРОТИВОПОЖАРНЫЕ И МЕТАЛЛИЧЕСКИЕ ДВЕРИ Ж.Д.7  АВТОСТОЯНКА
6907-АР л.29 (изм.2 от 06.05.25 г.) </t>
  </si>
  <si>
    <t>Примечание:
1) поз. 8, 8.1, 9, 9.1 коробки дверей выполнить без обналичивания, двери оборудовать доводчиками, двери установить с порогом (не более 0,014 м).
2) поз. 1п-10п противопожарные двери выполнить с уплотнителем в притворах и оборудовать доводчиками.
3) поз. 4п, 5п и 7п двупольные противопожарные двери оборудовать доводчиками на каждую створку и синхронизаторами.
Все двери по цветовому решению и фактуре согласовывается с дизайнерским отделом.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</si>
</sst>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4" fontId="12" fillId="2" borderId="19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30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0" fillId="2" borderId="4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0" fillId="2" borderId="3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right" vertical="center" wrapText="1"/>
    </xf>
    <xf numFmtId="0" fontId="1" fillId="0" borderId="40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3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8E4FC"/>
      <color rgb="FFF2CFF9"/>
      <color rgb="FFFFFFBD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="80" zoomScaleNormal="80" workbookViewId="0">
      <selection activeCell="A30" sqref="A30:N30"/>
    </sheetView>
  </sheetViews>
  <sheetFormatPr defaultRowHeight="15" outlineLevelCol="1" x14ac:dyDescent="0.25"/>
  <cols>
    <col min="1" max="1" width="25.28515625" style="6" customWidth="1"/>
    <col min="2" max="2" width="7.140625" style="6" customWidth="1"/>
    <col min="3" max="3" width="28" style="6" customWidth="1"/>
    <col min="4" max="4" width="31.85546875" style="9" customWidth="1"/>
    <col min="5" max="9" width="7.85546875" style="6" customWidth="1" outlineLevel="1"/>
    <col min="10" max="12" width="9.140625" style="6"/>
    <col min="13" max="13" width="9.28515625" style="6" customWidth="1"/>
    <col min="14" max="14" width="9.7109375" style="6" customWidth="1"/>
    <col min="15" max="15" width="3.42578125" style="7" customWidth="1"/>
    <col min="16" max="16" width="26.42578125" style="6" customWidth="1"/>
    <col min="17" max="17" width="6.7109375" style="6" customWidth="1"/>
    <col min="18" max="18" width="28.140625" style="6" customWidth="1"/>
    <col min="19" max="19" width="32.42578125" style="6" customWidth="1"/>
    <col min="20" max="28" width="9.140625" style="6"/>
    <col min="29" max="29" width="10.42578125" style="6" customWidth="1"/>
    <col min="30" max="16384" width="9.140625" style="6"/>
  </cols>
  <sheetData>
    <row r="1" spans="1:30" ht="15.75" thickBot="1" x14ac:dyDescent="0.3">
      <c r="A1" s="19"/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21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30" s="32" customFormat="1" ht="30.75" customHeight="1" thickBot="1" x14ac:dyDescent="0.3">
      <c r="A2" s="158" t="s">
        <v>67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  <c r="O2" s="43"/>
      <c r="P2" s="158" t="s">
        <v>68</v>
      </c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60"/>
      <c r="AD2" s="45"/>
    </row>
    <row r="3" spans="1:30" s="33" customFormat="1" ht="15" customHeight="1" x14ac:dyDescent="0.25">
      <c r="A3" s="183" t="s">
        <v>27</v>
      </c>
      <c r="B3" s="174" t="s">
        <v>29</v>
      </c>
      <c r="C3" s="174" t="s">
        <v>9</v>
      </c>
      <c r="D3" s="174" t="s">
        <v>4</v>
      </c>
      <c r="E3" s="174" t="s">
        <v>3</v>
      </c>
      <c r="F3" s="174"/>
      <c r="G3" s="174"/>
      <c r="H3" s="174"/>
      <c r="I3" s="174"/>
      <c r="J3" s="175" t="s">
        <v>20</v>
      </c>
      <c r="K3" s="174" t="s">
        <v>6</v>
      </c>
      <c r="L3" s="174"/>
      <c r="M3" s="174" t="s">
        <v>8</v>
      </c>
      <c r="N3" s="177" t="s">
        <v>7</v>
      </c>
      <c r="O3" s="182"/>
      <c r="P3" s="183" t="s">
        <v>27</v>
      </c>
      <c r="Q3" s="174" t="s">
        <v>29</v>
      </c>
      <c r="R3" s="174" t="s">
        <v>9</v>
      </c>
      <c r="S3" s="174" t="s">
        <v>4</v>
      </c>
      <c r="T3" s="174" t="s">
        <v>3</v>
      </c>
      <c r="U3" s="174"/>
      <c r="V3" s="174"/>
      <c r="W3" s="174"/>
      <c r="X3" s="174"/>
      <c r="Y3" s="175" t="s">
        <v>20</v>
      </c>
      <c r="Z3" s="174" t="s">
        <v>6</v>
      </c>
      <c r="AA3" s="174"/>
      <c r="AB3" s="174" t="s">
        <v>8</v>
      </c>
      <c r="AC3" s="177" t="s">
        <v>7</v>
      </c>
      <c r="AD3" s="46"/>
    </row>
    <row r="4" spans="1:30" s="33" customFormat="1" x14ac:dyDescent="0.25">
      <c r="A4" s="184"/>
      <c r="B4" s="163"/>
      <c r="C4" s="163"/>
      <c r="D4" s="163"/>
      <c r="E4" s="12" t="s">
        <v>1</v>
      </c>
      <c r="F4" s="12" t="s">
        <v>10</v>
      </c>
      <c r="G4" s="12" t="s">
        <v>11</v>
      </c>
      <c r="H4" s="12" t="s">
        <v>39</v>
      </c>
      <c r="I4" s="12" t="s">
        <v>2</v>
      </c>
      <c r="J4" s="176"/>
      <c r="K4" s="12" t="s">
        <v>13</v>
      </c>
      <c r="L4" s="12" t="s">
        <v>5</v>
      </c>
      <c r="M4" s="163"/>
      <c r="N4" s="178"/>
      <c r="O4" s="182"/>
      <c r="P4" s="184"/>
      <c r="Q4" s="163"/>
      <c r="R4" s="163"/>
      <c r="S4" s="163"/>
      <c r="T4" s="12" t="s">
        <v>1</v>
      </c>
      <c r="U4" s="12" t="s">
        <v>10</v>
      </c>
      <c r="V4" s="12" t="s">
        <v>11</v>
      </c>
      <c r="W4" s="12" t="s">
        <v>14</v>
      </c>
      <c r="X4" s="12" t="s">
        <v>2</v>
      </c>
      <c r="Y4" s="176"/>
      <c r="Z4" s="12" t="s">
        <v>13</v>
      </c>
      <c r="AA4" s="12" t="s">
        <v>5</v>
      </c>
      <c r="AB4" s="163"/>
      <c r="AC4" s="178"/>
      <c r="AD4" s="46"/>
    </row>
    <row r="5" spans="1:30" s="33" customFormat="1" x14ac:dyDescent="0.25">
      <c r="A5" s="47" t="s">
        <v>35</v>
      </c>
      <c r="B5" s="12">
        <v>1</v>
      </c>
      <c r="C5" s="31" t="s">
        <v>26</v>
      </c>
      <c r="D5" s="13" t="s">
        <v>34</v>
      </c>
      <c r="E5" s="12">
        <v>14</v>
      </c>
      <c r="F5" s="12" t="s">
        <v>12</v>
      </c>
      <c r="G5" s="12" t="s">
        <v>12</v>
      </c>
      <c r="H5" s="12" t="s">
        <v>12</v>
      </c>
      <c r="I5" s="12" t="s">
        <v>12</v>
      </c>
      <c r="J5" s="14">
        <f t="shared" ref="J5" si="0">SUM(E5:I5)</f>
        <v>14</v>
      </c>
      <c r="K5" s="15">
        <v>0.87</v>
      </c>
      <c r="L5" s="15">
        <v>2.08</v>
      </c>
      <c r="M5" s="16">
        <f t="shared" ref="M5:M17" si="1">K5*L5</f>
        <v>1.8096000000000001</v>
      </c>
      <c r="N5" s="48">
        <f t="shared" ref="N5" si="2">M5*J5</f>
        <v>25.334400000000002</v>
      </c>
      <c r="O5" s="44"/>
      <c r="P5" s="47" t="s">
        <v>31</v>
      </c>
      <c r="Q5" s="12">
        <v>1</v>
      </c>
      <c r="R5" s="31" t="s">
        <v>26</v>
      </c>
      <c r="S5" s="13" t="s">
        <v>34</v>
      </c>
      <c r="T5" s="12">
        <v>6</v>
      </c>
      <c r="U5" s="12" t="s">
        <v>12</v>
      </c>
      <c r="V5" s="12" t="s">
        <v>12</v>
      </c>
      <c r="W5" s="12" t="s">
        <v>12</v>
      </c>
      <c r="X5" s="12" t="s">
        <v>12</v>
      </c>
      <c r="Y5" s="14">
        <f>SUM(T5:X5)</f>
        <v>6</v>
      </c>
      <c r="Z5" s="15">
        <v>0.87</v>
      </c>
      <c r="AA5" s="15">
        <v>2.08</v>
      </c>
      <c r="AB5" s="16">
        <f t="shared" ref="AB5" si="3">Z5*AA5</f>
        <v>1.8096000000000001</v>
      </c>
      <c r="AC5" s="48">
        <f t="shared" ref="AC5" si="4">AB5*Y5</f>
        <v>10.857600000000001</v>
      </c>
      <c r="AD5" s="46"/>
    </row>
    <row r="6" spans="1:30" s="33" customFormat="1" x14ac:dyDescent="0.25">
      <c r="A6" s="47" t="s">
        <v>35</v>
      </c>
      <c r="B6" s="12">
        <v>2</v>
      </c>
      <c r="C6" s="31" t="s">
        <v>26</v>
      </c>
      <c r="D6" s="13" t="s">
        <v>36</v>
      </c>
      <c r="E6" s="12">
        <v>8</v>
      </c>
      <c r="F6" s="12" t="s">
        <v>12</v>
      </c>
      <c r="G6" s="12" t="s">
        <v>12</v>
      </c>
      <c r="H6" s="12" t="s">
        <v>12</v>
      </c>
      <c r="I6" s="12" t="s">
        <v>12</v>
      </c>
      <c r="J6" s="14">
        <f t="shared" ref="J6" si="5">SUM(E6:I6)</f>
        <v>8</v>
      </c>
      <c r="K6" s="15">
        <v>0.87</v>
      </c>
      <c r="L6" s="15">
        <v>2.08</v>
      </c>
      <c r="M6" s="16">
        <f t="shared" si="1"/>
        <v>1.8096000000000001</v>
      </c>
      <c r="N6" s="48">
        <f t="shared" ref="N6" si="6">M6*J6</f>
        <v>14.476800000000001</v>
      </c>
      <c r="O6" s="44"/>
      <c r="P6" s="47" t="s">
        <v>31</v>
      </c>
      <c r="Q6" s="12">
        <v>2</v>
      </c>
      <c r="R6" s="31" t="s">
        <v>26</v>
      </c>
      <c r="S6" s="13" t="s">
        <v>36</v>
      </c>
      <c r="T6" s="12">
        <v>10</v>
      </c>
      <c r="U6" s="12" t="s">
        <v>12</v>
      </c>
      <c r="V6" s="12" t="s">
        <v>12</v>
      </c>
      <c r="W6" s="12" t="s">
        <v>12</v>
      </c>
      <c r="X6" s="12" t="s">
        <v>12</v>
      </c>
      <c r="Y6" s="14">
        <f>SUM(T6:X6)</f>
        <v>10</v>
      </c>
      <c r="Z6" s="15">
        <v>0.87</v>
      </c>
      <c r="AA6" s="15">
        <v>2.08</v>
      </c>
      <c r="AB6" s="16">
        <f t="shared" ref="AB6" si="7">Z6*AA6</f>
        <v>1.8096000000000001</v>
      </c>
      <c r="AC6" s="48">
        <f t="shared" ref="AC6:AC25" si="8">AB6*Y6</f>
        <v>18.096</v>
      </c>
      <c r="AD6" s="46"/>
    </row>
    <row r="7" spans="1:30" s="33" customFormat="1" x14ac:dyDescent="0.25">
      <c r="A7" s="47" t="s">
        <v>35</v>
      </c>
      <c r="B7" s="12">
        <v>3</v>
      </c>
      <c r="C7" s="31" t="s">
        <v>26</v>
      </c>
      <c r="D7" s="13" t="s">
        <v>24</v>
      </c>
      <c r="E7" s="12">
        <v>2</v>
      </c>
      <c r="F7" s="12" t="s">
        <v>12</v>
      </c>
      <c r="G7" s="12" t="s">
        <v>12</v>
      </c>
      <c r="H7" s="12" t="s">
        <v>12</v>
      </c>
      <c r="I7" s="12" t="s">
        <v>12</v>
      </c>
      <c r="J7" s="14">
        <f t="shared" ref="J7" si="9">SUM(E7:I7)</f>
        <v>2</v>
      </c>
      <c r="K7" s="15">
        <v>0.87</v>
      </c>
      <c r="L7" s="15">
        <v>2.08</v>
      </c>
      <c r="M7" s="16">
        <f t="shared" si="1"/>
        <v>1.8096000000000001</v>
      </c>
      <c r="N7" s="48">
        <f t="shared" ref="N7" si="10">M7*J7</f>
        <v>3.6192000000000002</v>
      </c>
      <c r="O7" s="44"/>
      <c r="P7" s="47" t="s">
        <v>35</v>
      </c>
      <c r="Q7" s="12">
        <v>4</v>
      </c>
      <c r="R7" s="31" t="s">
        <v>26</v>
      </c>
      <c r="S7" s="13" t="s">
        <v>25</v>
      </c>
      <c r="T7" s="12">
        <v>1</v>
      </c>
      <c r="U7" s="12" t="s">
        <v>12</v>
      </c>
      <c r="V7" s="12" t="s">
        <v>12</v>
      </c>
      <c r="W7" s="12" t="s">
        <v>12</v>
      </c>
      <c r="X7" s="12" t="s">
        <v>12</v>
      </c>
      <c r="Y7" s="14">
        <f t="shared" ref="Y7:Y16" si="11">SUM(T7:X7)</f>
        <v>1</v>
      </c>
      <c r="Z7" s="15">
        <v>0.87</v>
      </c>
      <c r="AA7" s="15">
        <v>2.08</v>
      </c>
      <c r="AB7" s="16">
        <f t="shared" ref="AB7:AB16" si="12">Z7*AA7</f>
        <v>1.8096000000000001</v>
      </c>
      <c r="AC7" s="48">
        <f t="shared" si="8"/>
        <v>1.8096000000000001</v>
      </c>
      <c r="AD7" s="46"/>
    </row>
    <row r="8" spans="1:30" s="33" customFormat="1" x14ac:dyDescent="0.25">
      <c r="A8" s="47" t="s">
        <v>35</v>
      </c>
      <c r="B8" s="12">
        <v>4</v>
      </c>
      <c r="C8" s="31" t="s">
        <v>26</v>
      </c>
      <c r="D8" s="13" t="s">
        <v>25</v>
      </c>
      <c r="E8" s="12">
        <v>2</v>
      </c>
      <c r="F8" s="12" t="s">
        <v>12</v>
      </c>
      <c r="G8" s="12" t="s">
        <v>12</v>
      </c>
      <c r="H8" s="12" t="s">
        <v>12</v>
      </c>
      <c r="I8" s="12" t="s">
        <v>12</v>
      </c>
      <c r="J8" s="14">
        <f t="shared" ref="J8" si="13">SUM(E8:I8)</f>
        <v>2</v>
      </c>
      <c r="K8" s="15">
        <v>0.87</v>
      </c>
      <c r="L8" s="15">
        <v>2.08</v>
      </c>
      <c r="M8" s="16">
        <f t="shared" si="1"/>
        <v>1.8096000000000001</v>
      </c>
      <c r="N8" s="48">
        <f t="shared" ref="N8" si="14">M8*J8</f>
        <v>3.6192000000000002</v>
      </c>
      <c r="O8" s="44"/>
      <c r="P8" s="47" t="s">
        <v>35</v>
      </c>
      <c r="Q8" s="12">
        <v>6</v>
      </c>
      <c r="R8" s="31" t="s">
        <v>26</v>
      </c>
      <c r="S8" s="13" t="s">
        <v>0</v>
      </c>
      <c r="T8" s="12">
        <v>1</v>
      </c>
      <c r="U8" s="12" t="s">
        <v>12</v>
      </c>
      <c r="V8" s="12" t="s">
        <v>12</v>
      </c>
      <c r="W8" s="12" t="s">
        <v>12</v>
      </c>
      <c r="X8" s="12" t="s">
        <v>12</v>
      </c>
      <c r="Y8" s="14">
        <f t="shared" si="11"/>
        <v>1</v>
      </c>
      <c r="Z8" s="15">
        <v>0.87</v>
      </c>
      <c r="AA8" s="15">
        <v>2.08</v>
      </c>
      <c r="AB8" s="16">
        <f t="shared" si="12"/>
        <v>1.8096000000000001</v>
      </c>
      <c r="AC8" s="48">
        <f t="shared" si="8"/>
        <v>1.8096000000000001</v>
      </c>
      <c r="AD8" s="46"/>
    </row>
    <row r="9" spans="1:30" s="33" customFormat="1" x14ac:dyDescent="0.25">
      <c r="A9" s="47" t="s">
        <v>35</v>
      </c>
      <c r="B9" s="12">
        <v>5</v>
      </c>
      <c r="C9" s="31" t="s">
        <v>26</v>
      </c>
      <c r="D9" s="13" t="s">
        <v>17</v>
      </c>
      <c r="E9" s="12">
        <v>1</v>
      </c>
      <c r="F9" s="12" t="s">
        <v>12</v>
      </c>
      <c r="G9" s="12" t="s">
        <v>12</v>
      </c>
      <c r="H9" s="12" t="s">
        <v>12</v>
      </c>
      <c r="I9" s="12" t="s">
        <v>12</v>
      </c>
      <c r="J9" s="14">
        <f>SUM(E9:I9)</f>
        <v>1</v>
      </c>
      <c r="K9" s="15">
        <v>0.87</v>
      </c>
      <c r="L9" s="15">
        <v>2.08</v>
      </c>
      <c r="M9" s="16">
        <f t="shared" si="1"/>
        <v>1.8096000000000001</v>
      </c>
      <c r="N9" s="48">
        <f>M9*J9</f>
        <v>1.8096000000000001</v>
      </c>
      <c r="O9" s="44"/>
      <c r="P9" s="47" t="s">
        <v>35</v>
      </c>
      <c r="Q9" s="12">
        <v>8</v>
      </c>
      <c r="R9" s="31" t="s">
        <v>26</v>
      </c>
      <c r="S9" s="13" t="s">
        <v>38</v>
      </c>
      <c r="T9" s="12" t="s">
        <v>12</v>
      </c>
      <c r="U9" s="12" t="s">
        <v>12</v>
      </c>
      <c r="V9" s="12">
        <v>4</v>
      </c>
      <c r="W9" s="12">
        <v>7</v>
      </c>
      <c r="X9" s="12">
        <v>1</v>
      </c>
      <c r="Y9" s="14">
        <f t="shared" si="11"/>
        <v>12</v>
      </c>
      <c r="Z9" s="15">
        <v>0.87</v>
      </c>
      <c r="AA9" s="15">
        <v>2.08</v>
      </c>
      <c r="AB9" s="16">
        <f t="shared" si="12"/>
        <v>1.8096000000000001</v>
      </c>
      <c r="AC9" s="48">
        <f t="shared" si="8"/>
        <v>21.715200000000003</v>
      </c>
      <c r="AD9" s="46"/>
    </row>
    <row r="10" spans="1:30" s="33" customFormat="1" ht="15.75" customHeight="1" x14ac:dyDescent="0.25">
      <c r="A10" s="47" t="s">
        <v>35</v>
      </c>
      <c r="B10" s="12">
        <v>7</v>
      </c>
      <c r="C10" s="31" t="s">
        <v>26</v>
      </c>
      <c r="D10" s="13" t="s">
        <v>37</v>
      </c>
      <c r="E10" s="12">
        <v>1</v>
      </c>
      <c r="F10" s="12" t="s">
        <v>12</v>
      </c>
      <c r="G10" s="12" t="s">
        <v>12</v>
      </c>
      <c r="H10" s="12" t="s">
        <v>12</v>
      </c>
      <c r="I10" s="12" t="s">
        <v>12</v>
      </c>
      <c r="J10" s="14">
        <f t="shared" ref="J10" si="15">SUM(E10:I10)</f>
        <v>1</v>
      </c>
      <c r="K10" s="15">
        <v>0.87</v>
      </c>
      <c r="L10" s="15">
        <v>2.08</v>
      </c>
      <c r="M10" s="16">
        <f t="shared" si="1"/>
        <v>1.8096000000000001</v>
      </c>
      <c r="N10" s="48">
        <f t="shared" ref="N10" si="16">M10*J10</f>
        <v>1.8096000000000001</v>
      </c>
      <c r="O10" s="44"/>
      <c r="P10" s="47" t="s">
        <v>35</v>
      </c>
      <c r="Q10" s="18">
        <v>8.1</v>
      </c>
      <c r="R10" s="31" t="s">
        <v>26</v>
      </c>
      <c r="S10" s="13" t="s">
        <v>40</v>
      </c>
      <c r="T10" s="12" t="s">
        <v>12</v>
      </c>
      <c r="U10" s="12">
        <v>1</v>
      </c>
      <c r="V10" s="12" t="s">
        <v>12</v>
      </c>
      <c r="W10" s="12" t="s">
        <v>12</v>
      </c>
      <c r="X10" s="12" t="s">
        <v>12</v>
      </c>
      <c r="Y10" s="14">
        <f t="shared" si="11"/>
        <v>1</v>
      </c>
      <c r="Z10" s="15">
        <v>0.87</v>
      </c>
      <c r="AA10" s="15">
        <v>2.08</v>
      </c>
      <c r="AB10" s="16">
        <f t="shared" si="12"/>
        <v>1.8096000000000001</v>
      </c>
      <c r="AC10" s="48">
        <f t="shared" si="8"/>
        <v>1.8096000000000001</v>
      </c>
      <c r="AD10" s="46"/>
    </row>
    <row r="11" spans="1:30" s="33" customFormat="1" x14ac:dyDescent="0.25">
      <c r="A11" s="47" t="s">
        <v>35</v>
      </c>
      <c r="B11" s="12">
        <v>8</v>
      </c>
      <c r="C11" s="31" t="s">
        <v>26</v>
      </c>
      <c r="D11" s="13" t="s">
        <v>38</v>
      </c>
      <c r="E11" s="12" t="s">
        <v>12</v>
      </c>
      <c r="F11" s="12" t="s">
        <v>12</v>
      </c>
      <c r="G11" s="12">
        <v>8</v>
      </c>
      <c r="H11" s="12">
        <v>10</v>
      </c>
      <c r="I11" s="12" t="s">
        <v>12</v>
      </c>
      <c r="J11" s="14">
        <f t="shared" ref="J11" si="17">SUM(E11:I11)</f>
        <v>18</v>
      </c>
      <c r="K11" s="15">
        <v>0.87</v>
      </c>
      <c r="L11" s="15">
        <v>2.08</v>
      </c>
      <c r="M11" s="16">
        <f t="shared" si="1"/>
        <v>1.8096000000000001</v>
      </c>
      <c r="N11" s="48">
        <f t="shared" ref="N11" si="18">M11*J11</f>
        <v>32.572800000000001</v>
      </c>
      <c r="O11" s="44"/>
      <c r="P11" s="47" t="s">
        <v>35</v>
      </c>
      <c r="Q11" s="12">
        <v>9</v>
      </c>
      <c r="R11" s="31" t="s">
        <v>26</v>
      </c>
      <c r="S11" s="13" t="s">
        <v>41</v>
      </c>
      <c r="T11" s="12" t="s">
        <v>12</v>
      </c>
      <c r="U11" s="12" t="s">
        <v>12</v>
      </c>
      <c r="V11" s="12">
        <v>4</v>
      </c>
      <c r="W11" s="12">
        <v>8</v>
      </c>
      <c r="X11" s="12" t="s">
        <v>12</v>
      </c>
      <c r="Y11" s="14">
        <f t="shared" si="11"/>
        <v>12</v>
      </c>
      <c r="Z11" s="15">
        <v>0.87</v>
      </c>
      <c r="AA11" s="15">
        <v>2.08</v>
      </c>
      <c r="AB11" s="16">
        <f t="shared" si="12"/>
        <v>1.8096000000000001</v>
      </c>
      <c r="AC11" s="48">
        <f t="shared" si="8"/>
        <v>21.715200000000003</v>
      </c>
      <c r="AD11" s="46"/>
    </row>
    <row r="12" spans="1:30" s="33" customFormat="1" x14ac:dyDescent="0.25">
      <c r="A12" s="47" t="s">
        <v>35</v>
      </c>
      <c r="B12" s="18">
        <v>8.1</v>
      </c>
      <c r="C12" s="31" t="s">
        <v>26</v>
      </c>
      <c r="D12" s="13" t="s">
        <v>40</v>
      </c>
      <c r="E12" s="12" t="s">
        <v>12</v>
      </c>
      <c r="F12" s="12">
        <v>2</v>
      </c>
      <c r="G12" s="12" t="s">
        <v>12</v>
      </c>
      <c r="H12" s="12" t="s">
        <v>12</v>
      </c>
      <c r="I12" s="12" t="s">
        <v>12</v>
      </c>
      <c r="J12" s="14">
        <f t="shared" ref="J12:J13" si="19">SUM(E12:I12)</f>
        <v>2</v>
      </c>
      <c r="K12" s="15">
        <v>0.87</v>
      </c>
      <c r="L12" s="15">
        <v>2.08</v>
      </c>
      <c r="M12" s="16">
        <f t="shared" si="1"/>
        <v>1.8096000000000001</v>
      </c>
      <c r="N12" s="48">
        <f t="shared" ref="N12:N13" si="20">M12*J12</f>
        <v>3.6192000000000002</v>
      </c>
      <c r="O12" s="44"/>
      <c r="P12" s="47" t="s">
        <v>35</v>
      </c>
      <c r="Q12" s="18">
        <v>9.1</v>
      </c>
      <c r="R12" s="31" t="s">
        <v>26</v>
      </c>
      <c r="S12" s="13" t="s">
        <v>42</v>
      </c>
      <c r="T12" s="12" t="s">
        <v>12</v>
      </c>
      <c r="U12" s="12">
        <v>1</v>
      </c>
      <c r="V12" s="12" t="s">
        <v>12</v>
      </c>
      <c r="W12" s="12" t="s">
        <v>12</v>
      </c>
      <c r="X12" s="12" t="s">
        <v>12</v>
      </c>
      <c r="Y12" s="14">
        <f t="shared" si="11"/>
        <v>1</v>
      </c>
      <c r="Z12" s="15">
        <v>0.87</v>
      </c>
      <c r="AA12" s="15">
        <v>2.08</v>
      </c>
      <c r="AB12" s="16">
        <f t="shared" si="12"/>
        <v>1.8096000000000001</v>
      </c>
      <c r="AC12" s="48">
        <f t="shared" si="8"/>
        <v>1.8096000000000001</v>
      </c>
      <c r="AD12" s="46"/>
    </row>
    <row r="13" spans="1:30" s="33" customFormat="1" x14ac:dyDescent="0.25">
      <c r="A13" s="47" t="s">
        <v>35</v>
      </c>
      <c r="B13" s="12">
        <v>9</v>
      </c>
      <c r="C13" s="31" t="s">
        <v>26</v>
      </c>
      <c r="D13" s="13" t="s">
        <v>41</v>
      </c>
      <c r="E13" s="12" t="s">
        <v>12</v>
      </c>
      <c r="F13" s="12" t="s">
        <v>12</v>
      </c>
      <c r="G13" s="12">
        <v>8</v>
      </c>
      <c r="H13" s="12">
        <v>10</v>
      </c>
      <c r="I13" s="12" t="s">
        <v>12</v>
      </c>
      <c r="J13" s="14">
        <f t="shared" si="19"/>
        <v>18</v>
      </c>
      <c r="K13" s="15">
        <v>0.87</v>
      </c>
      <c r="L13" s="15">
        <v>2.08</v>
      </c>
      <c r="M13" s="16">
        <f t="shared" si="1"/>
        <v>1.8096000000000001</v>
      </c>
      <c r="N13" s="48">
        <f t="shared" si="20"/>
        <v>32.572800000000001</v>
      </c>
      <c r="O13" s="44"/>
      <c r="P13" s="47" t="s">
        <v>35</v>
      </c>
      <c r="Q13" s="18">
        <v>10</v>
      </c>
      <c r="R13" s="31" t="s">
        <v>26</v>
      </c>
      <c r="S13" s="13" t="s">
        <v>43</v>
      </c>
      <c r="T13" s="12">
        <v>1</v>
      </c>
      <c r="U13" s="12" t="s">
        <v>12</v>
      </c>
      <c r="V13" s="12" t="s">
        <v>12</v>
      </c>
      <c r="W13" s="12" t="s">
        <v>12</v>
      </c>
      <c r="X13" s="12" t="s">
        <v>12</v>
      </c>
      <c r="Y13" s="14">
        <f t="shared" si="11"/>
        <v>1</v>
      </c>
      <c r="Z13" s="15">
        <v>0.87</v>
      </c>
      <c r="AA13" s="15">
        <v>2.08</v>
      </c>
      <c r="AB13" s="16">
        <f t="shared" si="12"/>
        <v>1.8096000000000001</v>
      </c>
      <c r="AC13" s="48">
        <f t="shared" si="8"/>
        <v>1.8096000000000001</v>
      </c>
      <c r="AD13" s="46"/>
    </row>
    <row r="14" spans="1:30" s="33" customFormat="1" x14ac:dyDescent="0.25">
      <c r="A14" s="47" t="s">
        <v>35</v>
      </c>
      <c r="B14" s="18">
        <v>9.1</v>
      </c>
      <c r="C14" s="31" t="s">
        <v>26</v>
      </c>
      <c r="D14" s="13" t="s">
        <v>42</v>
      </c>
      <c r="E14" s="12" t="s">
        <v>12</v>
      </c>
      <c r="F14" s="12">
        <v>2</v>
      </c>
      <c r="G14" s="12" t="s">
        <v>12</v>
      </c>
      <c r="H14" s="12" t="s">
        <v>12</v>
      </c>
      <c r="I14" s="12" t="s">
        <v>12</v>
      </c>
      <c r="J14" s="14">
        <f t="shared" ref="J14" si="21">SUM(E14:I14)</f>
        <v>2</v>
      </c>
      <c r="K14" s="15">
        <v>0.87</v>
      </c>
      <c r="L14" s="15">
        <v>2.08</v>
      </c>
      <c r="M14" s="16">
        <f t="shared" si="1"/>
        <v>1.8096000000000001</v>
      </c>
      <c r="N14" s="48">
        <f t="shared" ref="N14" si="22">M14*J14</f>
        <v>3.6192000000000002</v>
      </c>
      <c r="O14" s="44"/>
      <c r="P14" s="47" t="s">
        <v>35</v>
      </c>
      <c r="Q14" s="18">
        <v>11</v>
      </c>
      <c r="R14" s="31" t="s">
        <v>26</v>
      </c>
      <c r="S14" s="13" t="s">
        <v>44</v>
      </c>
      <c r="T14" s="12" t="s">
        <v>12</v>
      </c>
      <c r="U14" s="12" t="s">
        <v>12</v>
      </c>
      <c r="V14" s="12">
        <v>20</v>
      </c>
      <c r="W14" s="12" t="s">
        <v>12</v>
      </c>
      <c r="X14" s="12" t="s">
        <v>12</v>
      </c>
      <c r="Y14" s="14">
        <f t="shared" si="11"/>
        <v>20</v>
      </c>
      <c r="Z14" s="15">
        <v>0.87</v>
      </c>
      <c r="AA14" s="15">
        <v>2.08</v>
      </c>
      <c r="AB14" s="16">
        <f t="shared" si="12"/>
        <v>1.8096000000000001</v>
      </c>
      <c r="AC14" s="48">
        <f t="shared" si="8"/>
        <v>36.192</v>
      </c>
      <c r="AD14" s="46"/>
    </row>
    <row r="15" spans="1:30" s="33" customFormat="1" x14ac:dyDescent="0.25">
      <c r="A15" s="47" t="s">
        <v>35</v>
      </c>
      <c r="B15" s="18">
        <v>11</v>
      </c>
      <c r="C15" s="31" t="s">
        <v>26</v>
      </c>
      <c r="D15" s="13" t="s">
        <v>44</v>
      </c>
      <c r="E15" s="12" t="s">
        <v>12</v>
      </c>
      <c r="F15" s="12" t="s">
        <v>12</v>
      </c>
      <c r="G15" s="12">
        <v>20</v>
      </c>
      <c r="H15" s="12" t="s">
        <v>12</v>
      </c>
      <c r="I15" s="12" t="s">
        <v>12</v>
      </c>
      <c r="J15" s="14">
        <f t="shared" ref="J15" si="23">SUM(E15:I15)</f>
        <v>20</v>
      </c>
      <c r="K15" s="15">
        <v>0.87</v>
      </c>
      <c r="L15" s="15">
        <v>2.08</v>
      </c>
      <c r="M15" s="16">
        <f t="shared" si="1"/>
        <v>1.8096000000000001</v>
      </c>
      <c r="N15" s="48">
        <f t="shared" ref="N15" si="24">M15*J15</f>
        <v>36.192</v>
      </c>
      <c r="O15" s="44"/>
      <c r="P15" s="47" t="s">
        <v>35</v>
      </c>
      <c r="Q15" s="18">
        <v>12</v>
      </c>
      <c r="R15" s="31" t="s">
        <v>26</v>
      </c>
      <c r="S15" s="13" t="s">
        <v>45</v>
      </c>
      <c r="T15" s="12" t="s">
        <v>12</v>
      </c>
      <c r="U15" s="12" t="s">
        <v>12</v>
      </c>
      <c r="V15" s="12">
        <v>20</v>
      </c>
      <c r="W15" s="12" t="s">
        <v>12</v>
      </c>
      <c r="X15" s="12" t="s">
        <v>12</v>
      </c>
      <c r="Y15" s="14">
        <f t="shared" si="11"/>
        <v>20</v>
      </c>
      <c r="Z15" s="15">
        <v>0.87</v>
      </c>
      <c r="AA15" s="15">
        <v>2.08</v>
      </c>
      <c r="AB15" s="16">
        <f t="shared" si="12"/>
        <v>1.8096000000000001</v>
      </c>
      <c r="AC15" s="48">
        <f t="shared" si="8"/>
        <v>36.192</v>
      </c>
      <c r="AD15" s="46"/>
    </row>
    <row r="16" spans="1:30" s="33" customFormat="1" x14ac:dyDescent="0.25">
      <c r="A16" s="47" t="s">
        <v>35</v>
      </c>
      <c r="B16" s="18">
        <v>12</v>
      </c>
      <c r="C16" s="31" t="s">
        <v>26</v>
      </c>
      <c r="D16" s="13" t="s">
        <v>45</v>
      </c>
      <c r="E16" s="12" t="s">
        <v>12</v>
      </c>
      <c r="F16" s="12" t="s">
        <v>12</v>
      </c>
      <c r="G16" s="12">
        <v>20</v>
      </c>
      <c r="H16" s="12" t="s">
        <v>12</v>
      </c>
      <c r="I16" s="12" t="s">
        <v>12</v>
      </c>
      <c r="J16" s="14">
        <f t="shared" ref="J16" si="25">SUM(E16:I16)</f>
        <v>20</v>
      </c>
      <c r="K16" s="15">
        <v>0.87</v>
      </c>
      <c r="L16" s="15">
        <v>2.08</v>
      </c>
      <c r="M16" s="16">
        <f t="shared" si="1"/>
        <v>1.8096000000000001</v>
      </c>
      <c r="N16" s="48">
        <f t="shared" ref="N16" si="26">M16*J16</f>
        <v>36.192</v>
      </c>
      <c r="O16" s="44"/>
      <c r="P16" s="47" t="s">
        <v>35</v>
      </c>
      <c r="Q16" s="18">
        <v>13</v>
      </c>
      <c r="R16" s="31" t="s">
        <v>26</v>
      </c>
      <c r="S16" s="13" t="s">
        <v>46</v>
      </c>
      <c r="T16" s="12" t="s">
        <v>12</v>
      </c>
      <c r="U16" s="12" t="s">
        <v>12</v>
      </c>
      <c r="V16" s="12">
        <v>4</v>
      </c>
      <c r="W16" s="12" t="s">
        <v>12</v>
      </c>
      <c r="X16" s="12" t="s">
        <v>12</v>
      </c>
      <c r="Y16" s="14">
        <f t="shared" si="11"/>
        <v>4</v>
      </c>
      <c r="Z16" s="15">
        <v>0.87</v>
      </c>
      <c r="AA16" s="15">
        <v>2.08</v>
      </c>
      <c r="AB16" s="16">
        <f t="shared" si="12"/>
        <v>1.8096000000000001</v>
      </c>
      <c r="AC16" s="48">
        <f t="shared" si="8"/>
        <v>7.2384000000000004</v>
      </c>
      <c r="AD16" s="46"/>
    </row>
    <row r="17" spans="1:30" s="33" customFormat="1" x14ac:dyDescent="0.25">
      <c r="A17" s="47" t="s">
        <v>35</v>
      </c>
      <c r="B17" s="18">
        <v>13</v>
      </c>
      <c r="C17" s="31" t="s">
        <v>26</v>
      </c>
      <c r="D17" s="13" t="s">
        <v>46</v>
      </c>
      <c r="E17" s="12" t="s">
        <v>12</v>
      </c>
      <c r="F17" s="12" t="s">
        <v>12</v>
      </c>
      <c r="G17" s="12">
        <v>4</v>
      </c>
      <c r="H17" s="12" t="s">
        <v>12</v>
      </c>
      <c r="I17" s="12" t="s">
        <v>12</v>
      </c>
      <c r="J17" s="14">
        <f t="shared" ref="J17" si="27">SUM(E17:I17)</f>
        <v>4</v>
      </c>
      <c r="K17" s="15">
        <v>0.87</v>
      </c>
      <c r="L17" s="15">
        <v>2.08</v>
      </c>
      <c r="M17" s="16">
        <f t="shared" si="1"/>
        <v>1.8096000000000001</v>
      </c>
      <c r="N17" s="48">
        <f t="shared" ref="N17:N18" si="28">M17*J17</f>
        <v>7.2384000000000004</v>
      </c>
      <c r="O17" s="44"/>
      <c r="P17" s="47" t="s">
        <v>28</v>
      </c>
      <c r="Q17" s="12" t="s">
        <v>47</v>
      </c>
      <c r="R17" s="23" t="s">
        <v>48</v>
      </c>
      <c r="S17" s="13" t="s">
        <v>49</v>
      </c>
      <c r="T17" s="12">
        <v>1</v>
      </c>
      <c r="U17" s="12" t="s">
        <v>12</v>
      </c>
      <c r="V17" s="12" t="s">
        <v>12</v>
      </c>
      <c r="W17" s="12" t="s">
        <v>12</v>
      </c>
      <c r="X17" s="12" t="s">
        <v>12</v>
      </c>
      <c r="Y17" s="14">
        <f t="shared" ref="Y17:Y25" si="29">SUM(T17:X17)</f>
        <v>1</v>
      </c>
      <c r="Z17" s="15">
        <v>0.98</v>
      </c>
      <c r="AA17" s="15">
        <v>2.08</v>
      </c>
      <c r="AB17" s="16">
        <f t="shared" ref="AB17:AB25" si="30">Z17*AA17</f>
        <v>2.0384000000000002</v>
      </c>
      <c r="AC17" s="48">
        <f t="shared" si="8"/>
        <v>2.0384000000000002</v>
      </c>
      <c r="AD17" s="46"/>
    </row>
    <row r="18" spans="1:30" s="33" customFormat="1" x14ac:dyDescent="0.25">
      <c r="A18" s="47" t="s">
        <v>28</v>
      </c>
      <c r="B18" s="12" t="s">
        <v>47</v>
      </c>
      <c r="C18" s="23" t="s">
        <v>48</v>
      </c>
      <c r="D18" s="13" t="s">
        <v>49</v>
      </c>
      <c r="E18" s="12">
        <v>2</v>
      </c>
      <c r="F18" s="12" t="s">
        <v>12</v>
      </c>
      <c r="G18" s="12" t="s">
        <v>12</v>
      </c>
      <c r="H18" s="12" t="s">
        <v>12</v>
      </c>
      <c r="I18" s="12" t="s">
        <v>12</v>
      </c>
      <c r="J18" s="14">
        <f t="shared" ref="J18:J25" si="31">SUM(E18:I18)</f>
        <v>2</v>
      </c>
      <c r="K18" s="15">
        <v>0.98</v>
      </c>
      <c r="L18" s="15">
        <v>2.08</v>
      </c>
      <c r="M18" s="16">
        <f t="shared" ref="M18" si="32">K18*L18</f>
        <v>2.0384000000000002</v>
      </c>
      <c r="N18" s="48">
        <f t="shared" si="28"/>
        <v>4.0768000000000004</v>
      </c>
      <c r="O18" s="44"/>
      <c r="P18" s="47" t="s">
        <v>28</v>
      </c>
      <c r="Q18" s="12" t="s">
        <v>50</v>
      </c>
      <c r="R18" s="23" t="s">
        <v>48</v>
      </c>
      <c r="S18" s="13" t="s">
        <v>52</v>
      </c>
      <c r="T18" s="12">
        <v>4</v>
      </c>
      <c r="U18" s="12">
        <v>3</v>
      </c>
      <c r="V18" s="12" t="s">
        <v>12</v>
      </c>
      <c r="W18" s="12">
        <v>20</v>
      </c>
      <c r="X18" s="12" t="s">
        <v>12</v>
      </c>
      <c r="Y18" s="14">
        <f t="shared" si="29"/>
        <v>27</v>
      </c>
      <c r="Z18" s="15">
        <v>0.98</v>
      </c>
      <c r="AA18" s="15">
        <v>2.08</v>
      </c>
      <c r="AB18" s="16">
        <f t="shared" si="30"/>
        <v>2.0384000000000002</v>
      </c>
      <c r="AC18" s="48">
        <f t="shared" si="8"/>
        <v>55.036800000000007</v>
      </c>
      <c r="AD18" s="46"/>
    </row>
    <row r="19" spans="1:30" s="33" customFormat="1" ht="15.75" customHeight="1" x14ac:dyDescent="0.25">
      <c r="A19" s="47" t="s">
        <v>28</v>
      </c>
      <c r="B19" s="12" t="s">
        <v>50</v>
      </c>
      <c r="C19" s="23" t="s">
        <v>48</v>
      </c>
      <c r="D19" s="13" t="s">
        <v>52</v>
      </c>
      <c r="E19" s="12">
        <v>7</v>
      </c>
      <c r="F19" s="12">
        <v>7</v>
      </c>
      <c r="G19" s="12" t="s">
        <v>12</v>
      </c>
      <c r="H19" s="12">
        <v>30</v>
      </c>
      <c r="I19" s="12" t="s">
        <v>12</v>
      </c>
      <c r="J19" s="14">
        <f t="shared" si="31"/>
        <v>44</v>
      </c>
      <c r="K19" s="15">
        <v>0.98</v>
      </c>
      <c r="L19" s="15">
        <v>2.08</v>
      </c>
      <c r="M19" s="16">
        <f t="shared" ref="M19" si="33">K19*L19</f>
        <v>2.0384000000000002</v>
      </c>
      <c r="N19" s="48">
        <f t="shared" ref="N19" si="34">M19*J19</f>
        <v>89.689600000000013</v>
      </c>
      <c r="O19" s="44"/>
      <c r="P19" s="47" t="s">
        <v>28</v>
      </c>
      <c r="Q19" s="12" t="s">
        <v>51</v>
      </c>
      <c r="R19" s="23" t="s">
        <v>48</v>
      </c>
      <c r="S19" s="13" t="s">
        <v>30</v>
      </c>
      <c r="T19" s="12">
        <v>5</v>
      </c>
      <c r="U19" s="12">
        <v>5</v>
      </c>
      <c r="V19" s="12" t="s">
        <v>12</v>
      </c>
      <c r="W19" s="12">
        <v>25</v>
      </c>
      <c r="X19" s="12" t="s">
        <v>12</v>
      </c>
      <c r="Y19" s="14">
        <f t="shared" si="29"/>
        <v>35</v>
      </c>
      <c r="Z19" s="15">
        <v>0.98</v>
      </c>
      <c r="AA19" s="15">
        <v>2.08</v>
      </c>
      <c r="AB19" s="16">
        <f t="shared" si="30"/>
        <v>2.0384000000000002</v>
      </c>
      <c r="AC19" s="48">
        <f t="shared" si="8"/>
        <v>71.344000000000008</v>
      </c>
      <c r="AD19" s="46"/>
    </row>
    <row r="20" spans="1:30" s="33" customFormat="1" ht="15.75" customHeight="1" x14ac:dyDescent="0.25">
      <c r="A20" s="47" t="s">
        <v>28</v>
      </c>
      <c r="B20" s="12" t="s">
        <v>51</v>
      </c>
      <c r="C20" s="23" t="s">
        <v>48</v>
      </c>
      <c r="D20" s="13" t="s">
        <v>30</v>
      </c>
      <c r="E20" s="12">
        <v>9</v>
      </c>
      <c r="F20" s="12">
        <v>6</v>
      </c>
      <c r="G20" s="12" t="s">
        <v>12</v>
      </c>
      <c r="H20" s="12">
        <v>35</v>
      </c>
      <c r="I20" s="12" t="s">
        <v>12</v>
      </c>
      <c r="J20" s="14">
        <f t="shared" si="31"/>
        <v>50</v>
      </c>
      <c r="K20" s="15">
        <v>0.98</v>
      </c>
      <c r="L20" s="15">
        <v>2.08</v>
      </c>
      <c r="M20" s="16">
        <f t="shared" ref="M20" si="35">K20*L20</f>
        <v>2.0384000000000002</v>
      </c>
      <c r="N20" s="48">
        <f t="shared" ref="N20" si="36">M20*J20</f>
        <v>101.92000000000002</v>
      </c>
      <c r="O20" s="44"/>
      <c r="P20" s="47" t="s">
        <v>28</v>
      </c>
      <c r="Q20" s="12" t="s">
        <v>53</v>
      </c>
      <c r="R20" s="23" t="s">
        <v>48</v>
      </c>
      <c r="S20" s="13" t="s">
        <v>54</v>
      </c>
      <c r="T20" s="12">
        <v>1</v>
      </c>
      <c r="U20" s="12" t="s">
        <v>12</v>
      </c>
      <c r="V20" s="12" t="s">
        <v>12</v>
      </c>
      <c r="W20" s="12" t="s">
        <v>12</v>
      </c>
      <c r="X20" s="12" t="s">
        <v>12</v>
      </c>
      <c r="Y20" s="14">
        <f t="shared" si="29"/>
        <v>1</v>
      </c>
      <c r="Z20" s="15">
        <v>0.98</v>
      </c>
      <c r="AA20" s="15">
        <v>2.08</v>
      </c>
      <c r="AB20" s="16">
        <f t="shared" si="30"/>
        <v>2.0384000000000002</v>
      </c>
      <c r="AC20" s="48">
        <f t="shared" si="8"/>
        <v>2.0384000000000002</v>
      </c>
      <c r="AD20" s="46"/>
    </row>
    <row r="21" spans="1:30" s="33" customFormat="1" ht="15.75" customHeight="1" x14ac:dyDescent="0.25">
      <c r="A21" s="47" t="s">
        <v>28</v>
      </c>
      <c r="B21" s="12" t="s">
        <v>53</v>
      </c>
      <c r="C21" s="23" t="s">
        <v>48</v>
      </c>
      <c r="D21" s="13" t="s">
        <v>54</v>
      </c>
      <c r="E21" s="12">
        <v>3</v>
      </c>
      <c r="F21" s="12" t="s">
        <v>12</v>
      </c>
      <c r="G21" s="12" t="s">
        <v>12</v>
      </c>
      <c r="H21" s="12" t="s">
        <v>12</v>
      </c>
      <c r="I21" s="12" t="s">
        <v>12</v>
      </c>
      <c r="J21" s="14">
        <f t="shared" si="31"/>
        <v>3</v>
      </c>
      <c r="K21" s="15">
        <v>0.98</v>
      </c>
      <c r="L21" s="15">
        <v>2.08</v>
      </c>
      <c r="M21" s="16">
        <f t="shared" ref="M21" si="37">K21*L21</f>
        <v>2.0384000000000002</v>
      </c>
      <c r="N21" s="48">
        <f t="shared" ref="N21" si="38">M21*J21</f>
        <v>6.1152000000000006</v>
      </c>
      <c r="O21" s="44"/>
      <c r="P21" s="47" t="s">
        <v>28</v>
      </c>
      <c r="Q21" s="12" t="s">
        <v>57</v>
      </c>
      <c r="R21" s="23" t="s">
        <v>48</v>
      </c>
      <c r="S21" s="13" t="s">
        <v>58</v>
      </c>
      <c r="T21" s="12" t="s">
        <v>12</v>
      </c>
      <c r="U21" s="12">
        <v>1</v>
      </c>
      <c r="V21" s="12" t="s">
        <v>12</v>
      </c>
      <c r="W21" s="12" t="s">
        <v>12</v>
      </c>
      <c r="X21" s="12" t="s">
        <v>12</v>
      </c>
      <c r="Y21" s="14">
        <f t="shared" si="29"/>
        <v>1</v>
      </c>
      <c r="Z21" s="15">
        <v>0.98</v>
      </c>
      <c r="AA21" s="15">
        <v>2.08</v>
      </c>
      <c r="AB21" s="16">
        <f t="shared" si="30"/>
        <v>2.0384000000000002</v>
      </c>
      <c r="AC21" s="48">
        <f t="shared" si="8"/>
        <v>2.0384000000000002</v>
      </c>
      <c r="AD21" s="46"/>
    </row>
    <row r="22" spans="1:30" s="33" customFormat="1" ht="15.75" customHeight="1" x14ac:dyDescent="0.25">
      <c r="A22" s="47" t="s">
        <v>28</v>
      </c>
      <c r="B22" s="12" t="s">
        <v>57</v>
      </c>
      <c r="C22" s="23" t="s">
        <v>48</v>
      </c>
      <c r="D22" s="13" t="s">
        <v>58</v>
      </c>
      <c r="E22" s="12" t="s">
        <v>12</v>
      </c>
      <c r="F22" s="12">
        <v>2</v>
      </c>
      <c r="G22" s="12" t="s">
        <v>12</v>
      </c>
      <c r="H22" s="12" t="s">
        <v>12</v>
      </c>
      <c r="I22" s="12" t="s">
        <v>12</v>
      </c>
      <c r="J22" s="14">
        <f t="shared" si="31"/>
        <v>2</v>
      </c>
      <c r="K22" s="15">
        <v>0.98</v>
      </c>
      <c r="L22" s="15">
        <v>2.08</v>
      </c>
      <c r="M22" s="16">
        <f t="shared" ref="M22" si="39">K22*L22</f>
        <v>2.0384000000000002</v>
      </c>
      <c r="N22" s="48">
        <f t="shared" ref="N22" si="40">M22*J22</f>
        <v>4.0768000000000004</v>
      </c>
      <c r="O22" s="44"/>
      <c r="P22" s="47" t="s">
        <v>28</v>
      </c>
      <c r="Q22" s="12" t="s">
        <v>59</v>
      </c>
      <c r="R22" s="23" t="s">
        <v>48</v>
      </c>
      <c r="S22" s="13" t="s">
        <v>60</v>
      </c>
      <c r="T22" s="12">
        <v>1</v>
      </c>
      <c r="U22" s="12" t="s">
        <v>12</v>
      </c>
      <c r="V22" s="12" t="s">
        <v>12</v>
      </c>
      <c r="W22" s="12" t="s">
        <v>12</v>
      </c>
      <c r="X22" s="12" t="s">
        <v>12</v>
      </c>
      <c r="Y22" s="14">
        <f t="shared" si="29"/>
        <v>1</v>
      </c>
      <c r="Z22" s="15">
        <v>0.98</v>
      </c>
      <c r="AA22" s="15">
        <v>2.08</v>
      </c>
      <c r="AB22" s="16">
        <f t="shared" si="30"/>
        <v>2.0384000000000002</v>
      </c>
      <c r="AC22" s="48">
        <f t="shared" si="8"/>
        <v>2.0384000000000002</v>
      </c>
      <c r="AD22" s="46"/>
    </row>
    <row r="23" spans="1:30" s="33" customFormat="1" ht="15.75" customHeight="1" x14ac:dyDescent="0.25">
      <c r="A23" s="47" t="s">
        <v>28</v>
      </c>
      <c r="B23" s="12" t="s">
        <v>59</v>
      </c>
      <c r="C23" s="23" t="s">
        <v>48</v>
      </c>
      <c r="D23" s="13" t="s">
        <v>60</v>
      </c>
      <c r="E23" s="12">
        <v>2</v>
      </c>
      <c r="F23" s="12" t="s">
        <v>12</v>
      </c>
      <c r="G23" s="12" t="s">
        <v>12</v>
      </c>
      <c r="H23" s="12" t="s">
        <v>12</v>
      </c>
      <c r="I23" s="12" t="s">
        <v>12</v>
      </c>
      <c r="J23" s="14">
        <f t="shared" si="31"/>
        <v>2</v>
      </c>
      <c r="K23" s="15">
        <v>0.98</v>
      </c>
      <c r="L23" s="15">
        <v>2.08</v>
      </c>
      <c r="M23" s="16">
        <f t="shared" ref="M23" si="41">K23*L23</f>
        <v>2.0384000000000002</v>
      </c>
      <c r="N23" s="48">
        <f t="shared" ref="N23" si="42">M23*J23</f>
        <v>4.0768000000000004</v>
      </c>
      <c r="O23" s="44"/>
      <c r="P23" s="47" t="s">
        <v>28</v>
      </c>
      <c r="Q23" s="12" t="s">
        <v>61</v>
      </c>
      <c r="R23" s="23" t="s">
        <v>48</v>
      </c>
      <c r="S23" s="13" t="s">
        <v>62</v>
      </c>
      <c r="T23" s="12" t="s">
        <v>12</v>
      </c>
      <c r="U23" s="12">
        <v>1</v>
      </c>
      <c r="V23" s="12">
        <v>4</v>
      </c>
      <c r="W23" s="12">
        <v>5</v>
      </c>
      <c r="X23" s="12" t="s">
        <v>12</v>
      </c>
      <c r="Y23" s="14">
        <f t="shared" si="29"/>
        <v>10</v>
      </c>
      <c r="Z23" s="15">
        <v>0.98</v>
      </c>
      <c r="AA23" s="15">
        <v>2.08</v>
      </c>
      <c r="AB23" s="16">
        <f t="shared" si="30"/>
        <v>2.0384000000000002</v>
      </c>
      <c r="AC23" s="48">
        <f t="shared" si="8"/>
        <v>20.384</v>
      </c>
      <c r="AD23" s="46"/>
    </row>
    <row r="24" spans="1:30" s="33" customFormat="1" ht="15.75" customHeight="1" x14ac:dyDescent="0.25">
      <c r="A24" s="47" t="s">
        <v>28</v>
      </c>
      <c r="B24" s="12" t="s">
        <v>61</v>
      </c>
      <c r="C24" s="23" t="s">
        <v>48</v>
      </c>
      <c r="D24" s="13" t="s">
        <v>62</v>
      </c>
      <c r="E24" s="12" t="s">
        <v>12</v>
      </c>
      <c r="F24" s="12" t="s">
        <v>12</v>
      </c>
      <c r="G24" s="12">
        <v>8</v>
      </c>
      <c r="H24" s="12">
        <v>10</v>
      </c>
      <c r="I24" s="12" t="s">
        <v>12</v>
      </c>
      <c r="J24" s="14">
        <f t="shared" si="31"/>
        <v>18</v>
      </c>
      <c r="K24" s="15">
        <v>0.98</v>
      </c>
      <c r="L24" s="15">
        <v>2.08</v>
      </c>
      <c r="M24" s="16">
        <f t="shared" ref="M24" si="43">K24*L24</f>
        <v>2.0384000000000002</v>
      </c>
      <c r="N24" s="48">
        <f t="shared" ref="N24" si="44">M24*J24</f>
        <v>36.691200000000002</v>
      </c>
      <c r="O24" s="44"/>
      <c r="P24" s="47" t="s">
        <v>28</v>
      </c>
      <c r="Q24" s="12" t="s">
        <v>63</v>
      </c>
      <c r="R24" s="23" t="s">
        <v>48</v>
      </c>
      <c r="S24" s="13" t="s">
        <v>64</v>
      </c>
      <c r="T24" s="12" t="s">
        <v>12</v>
      </c>
      <c r="U24" s="12">
        <v>1</v>
      </c>
      <c r="V24" s="12" t="s">
        <v>12</v>
      </c>
      <c r="W24" s="12" t="s">
        <v>12</v>
      </c>
      <c r="X24" s="12" t="s">
        <v>12</v>
      </c>
      <c r="Y24" s="14">
        <f t="shared" si="29"/>
        <v>1</v>
      </c>
      <c r="Z24" s="15">
        <v>0.98</v>
      </c>
      <c r="AA24" s="15">
        <v>2.08</v>
      </c>
      <c r="AB24" s="16">
        <f t="shared" si="30"/>
        <v>2.0384000000000002</v>
      </c>
      <c r="AC24" s="48">
        <f t="shared" si="8"/>
        <v>2.0384000000000002</v>
      </c>
      <c r="AD24" s="46"/>
    </row>
    <row r="25" spans="1:30" s="33" customFormat="1" ht="15.75" customHeight="1" thickBot="1" x14ac:dyDescent="0.3">
      <c r="A25" s="67" t="s">
        <v>28</v>
      </c>
      <c r="B25" s="26" t="s">
        <v>65</v>
      </c>
      <c r="C25" s="68" t="s">
        <v>48</v>
      </c>
      <c r="D25" s="27" t="s">
        <v>66</v>
      </c>
      <c r="E25" s="26" t="s">
        <v>12</v>
      </c>
      <c r="F25" s="26" t="s">
        <v>12</v>
      </c>
      <c r="G25" s="26" t="s">
        <v>12</v>
      </c>
      <c r="H25" s="26" t="s">
        <v>12</v>
      </c>
      <c r="I25" s="26">
        <v>2</v>
      </c>
      <c r="J25" s="28">
        <f t="shared" si="31"/>
        <v>2</v>
      </c>
      <c r="K25" s="29">
        <v>0.98</v>
      </c>
      <c r="L25" s="29">
        <v>2.08</v>
      </c>
      <c r="M25" s="30">
        <f t="shared" ref="M25" si="45">K25*L25</f>
        <v>2.0384000000000002</v>
      </c>
      <c r="N25" s="69">
        <f t="shared" ref="N25" si="46">M25*J25</f>
        <v>4.0768000000000004</v>
      </c>
      <c r="O25" s="44"/>
      <c r="P25" s="49" t="s">
        <v>28</v>
      </c>
      <c r="Q25" s="50" t="s">
        <v>65</v>
      </c>
      <c r="R25" s="51" t="s">
        <v>48</v>
      </c>
      <c r="S25" s="52" t="s">
        <v>66</v>
      </c>
      <c r="T25" s="50" t="s">
        <v>12</v>
      </c>
      <c r="U25" s="50" t="s">
        <v>12</v>
      </c>
      <c r="V25" s="50" t="s">
        <v>12</v>
      </c>
      <c r="W25" s="50" t="s">
        <v>12</v>
      </c>
      <c r="X25" s="50">
        <v>1</v>
      </c>
      <c r="Y25" s="53">
        <f t="shared" si="29"/>
        <v>1</v>
      </c>
      <c r="Z25" s="54">
        <v>0.98</v>
      </c>
      <c r="AA25" s="54">
        <v>2.08</v>
      </c>
      <c r="AB25" s="55">
        <f t="shared" si="30"/>
        <v>2.0384000000000002</v>
      </c>
      <c r="AC25" s="56">
        <f t="shared" si="8"/>
        <v>2.0384000000000002</v>
      </c>
      <c r="AD25" s="46"/>
    </row>
    <row r="26" spans="1:30" s="33" customFormat="1" ht="15.75" customHeight="1" x14ac:dyDescent="0.25">
      <c r="A26" s="110" t="s">
        <v>18</v>
      </c>
      <c r="B26" s="111"/>
      <c r="C26" s="111"/>
      <c r="D26" s="111"/>
      <c r="E26" s="111"/>
      <c r="F26" s="111"/>
      <c r="G26" s="111"/>
      <c r="H26" s="111"/>
      <c r="I26" s="111"/>
      <c r="J26" s="62">
        <f>SUM(J5:J17)</f>
        <v>112</v>
      </c>
      <c r="K26" s="112"/>
      <c r="L26" s="113"/>
      <c r="M26" s="114"/>
      <c r="N26" s="63">
        <f>SUM(N5:N17)</f>
        <v>202.67520000000005</v>
      </c>
      <c r="O26" s="44"/>
      <c r="P26" s="179" t="s">
        <v>18</v>
      </c>
      <c r="Q26" s="180"/>
      <c r="R26" s="180"/>
      <c r="S26" s="180"/>
      <c r="T26" s="180"/>
      <c r="U26" s="180"/>
      <c r="V26" s="180"/>
      <c r="W26" s="180"/>
      <c r="X26" s="181"/>
      <c r="Y26" s="62">
        <f>SUM(Y5:Y16)</f>
        <v>89</v>
      </c>
      <c r="Z26" s="90"/>
      <c r="AA26" s="91"/>
      <c r="AB26" s="92"/>
      <c r="AC26" s="70">
        <f>SUM(AC5:AC16)</f>
        <v>161.05440000000004</v>
      </c>
      <c r="AD26" s="46"/>
    </row>
    <row r="27" spans="1:30" s="33" customFormat="1" ht="15.75" customHeight="1" x14ac:dyDescent="0.25">
      <c r="A27" s="115" t="s">
        <v>19</v>
      </c>
      <c r="B27" s="116"/>
      <c r="C27" s="116"/>
      <c r="D27" s="116"/>
      <c r="E27" s="116"/>
      <c r="F27" s="116"/>
      <c r="G27" s="116"/>
      <c r="H27" s="116"/>
      <c r="I27" s="116"/>
      <c r="J27" s="3">
        <f>SUM(J18:J25)</f>
        <v>123</v>
      </c>
      <c r="K27" s="117"/>
      <c r="L27" s="118"/>
      <c r="M27" s="119"/>
      <c r="N27" s="64">
        <f>SUM(N18:N25)</f>
        <v>250.72320000000002</v>
      </c>
      <c r="O27" s="44"/>
      <c r="P27" s="93" t="s">
        <v>19</v>
      </c>
      <c r="Q27" s="94"/>
      <c r="R27" s="94"/>
      <c r="S27" s="94"/>
      <c r="T27" s="94"/>
      <c r="U27" s="94"/>
      <c r="V27" s="94"/>
      <c r="W27" s="94"/>
      <c r="X27" s="95"/>
      <c r="Y27" s="3">
        <f>SUM(Y17:Y25)</f>
        <v>78</v>
      </c>
      <c r="Z27" s="96"/>
      <c r="AA27" s="97"/>
      <c r="AB27" s="98"/>
      <c r="AC27" s="71">
        <f>SUM(AC17:AC25)</f>
        <v>158.99520000000001</v>
      </c>
      <c r="AD27" s="46"/>
    </row>
    <row r="28" spans="1:30" s="33" customFormat="1" ht="15.75" customHeight="1" thickBot="1" x14ac:dyDescent="0.3">
      <c r="A28" s="120" t="s">
        <v>16</v>
      </c>
      <c r="B28" s="121"/>
      <c r="C28" s="121"/>
      <c r="D28" s="121"/>
      <c r="E28" s="121"/>
      <c r="F28" s="121"/>
      <c r="G28" s="121"/>
      <c r="H28" s="121"/>
      <c r="I28" s="121"/>
      <c r="J28" s="65">
        <f>SUM(J26:J27)</f>
        <v>235</v>
      </c>
      <c r="K28" s="122"/>
      <c r="L28" s="123"/>
      <c r="M28" s="124"/>
      <c r="N28" s="66">
        <f>SUM(N26:N27)</f>
        <v>453.39840000000004</v>
      </c>
      <c r="O28" s="44"/>
      <c r="P28" s="99" t="s">
        <v>16</v>
      </c>
      <c r="Q28" s="100"/>
      <c r="R28" s="100"/>
      <c r="S28" s="100"/>
      <c r="T28" s="100"/>
      <c r="U28" s="100"/>
      <c r="V28" s="100"/>
      <c r="W28" s="100"/>
      <c r="X28" s="101"/>
      <c r="Y28" s="65">
        <f>Y26+Y27</f>
        <v>167</v>
      </c>
      <c r="Z28" s="102"/>
      <c r="AA28" s="103"/>
      <c r="AB28" s="104"/>
      <c r="AC28" s="66">
        <f>AC26+AC27</f>
        <v>320.04960000000005</v>
      </c>
      <c r="AD28" s="46"/>
    </row>
    <row r="29" spans="1:30" s="33" customFormat="1" ht="16.5" customHeight="1" x14ac:dyDescent="0.25">
      <c r="A29" s="35"/>
      <c r="B29" s="36"/>
      <c r="C29" s="37"/>
      <c r="D29" s="38"/>
      <c r="E29" s="36"/>
      <c r="F29" s="36"/>
      <c r="G29" s="36"/>
      <c r="H29" s="36"/>
      <c r="I29" s="36"/>
      <c r="J29" s="39"/>
      <c r="K29" s="40"/>
      <c r="L29" s="40"/>
      <c r="M29" s="41"/>
      <c r="N29" s="42"/>
      <c r="O29" s="34"/>
      <c r="P29" s="35"/>
      <c r="Q29" s="36"/>
      <c r="R29" s="37"/>
      <c r="S29" s="36"/>
      <c r="T29" s="36"/>
      <c r="U29" s="36"/>
      <c r="V29" s="36"/>
      <c r="W29" s="36"/>
      <c r="X29" s="36"/>
      <c r="Y29" s="39"/>
      <c r="Z29" s="40"/>
      <c r="AA29" s="40"/>
      <c r="AB29" s="41"/>
      <c r="AC29" s="42"/>
    </row>
    <row r="30" spans="1:30" s="33" customFormat="1" ht="75.75" customHeight="1" x14ac:dyDescent="0.25">
      <c r="A30" s="173" t="s">
        <v>75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34"/>
      <c r="P30" s="173" t="s">
        <v>69</v>
      </c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</row>
    <row r="31" spans="1:30" s="33" customFormat="1" x14ac:dyDescent="0.25">
      <c r="O31" s="34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30" ht="15.75" thickBot="1" x14ac:dyDescent="0.3">
      <c r="O32" s="4"/>
    </row>
    <row r="33" spans="1:15" ht="75" customHeight="1" thickBot="1" x14ac:dyDescent="0.3">
      <c r="A33" s="158" t="s">
        <v>74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0"/>
      <c r="O33" s="4"/>
    </row>
    <row r="34" spans="1:15" ht="24" customHeight="1" x14ac:dyDescent="0.25">
      <c r="A34" s="161" t="s">
        <v>27</v>
      </c>
      <c r="B34" s="155" t="s">
        <v>15</v>
      </c>
      <c r="C34" s="155" t="s">
        <v>9</v>
      </c>
      <c r="D34" s="164" t="s">
        <v>4</v>
      </c>
      <c r="E34" s="166" t="s">
        <v>3</v>
      </c>
      <c r="F34" s="167"/>
      <c r="G34" s="167"/>
      <c r="H34" s="167"/>
      <c r="I34" s="168"/>
      <c r="J34" s="150" t="s">
        <v>20</v>
      </c>
      <c r="K34" s="152" t="s">
        <v>6</v>
      </c>
      <c r="L34" s="153"/>
      <c r="M34" s="154" t="s">
        <v>8</v>
      </c>
      <c r="N34" s="156" t="s">
        <v>7</v>
      </c>
      <c r="O34" s="5"/>
    </row>
    <row r="35" spans="1:15" x14ac:dyDescent="0.25">
      <c r="A35" s="162"/>
      <c r="B35" s="163"/>
      <c r="C35" s="163"/>
      <c r="D35" s="165"/>
      <c r="E35" s="152"/>
      <c r="F35" s="169"/>
      <c r="G35" s="169"/>
      <c r="H35" s="169"/>
      <c r="I35" s="153"/>
      <c r="J35" s="151"/>
      <c r="K35" s="12" t="s">
        <v>13</v>
      </c>
      <c r="L35" s="12" t="s">
        <v>5</v>
      </c>
      <c r="M35" s="155"/>
      <c r="N35" s="157"/>
      <c r="O35" s="1"/>
    </row>
    <row r="36" spans="1:15" x14ac:dyDescent="0.25">
      <c r="A36" s="47" t="s">
        <v>28</v>
      </c>
      <c r="B36" s="12" t="s">
        <v>55</v>
      </c>
      <c r="C36" s="23" t="s">
        <v>48</v>
      </c>
      <c r="D36" s="13" t="s">
        <v>56</v>
      </c>
      <c r="E36" s="87">
        <v>3</v>
      </c>
      <c r="F36" s="88"/>
      <c r="G36" s="88"/>
      <c r="H36" s="88"/>
      <c r="I36" s="89"/>
      <c r="J36" s="14">
        <f>SUM(E36:I36)</f>
        <v>3</v>
      </c>
      <c r="K36" s="15">
        <v>0.98</v>
      </c>
      <c r="L36" s="15">
        <v>2.08</v>
      </c>
      <c r="M36" s="16">
        <f t="shared" ref="M36:M37" si="47">K36*L36</f>
        <v>2.0384000000000002</v>
      </c>
      <c r="N36" s="48">
        <f t="shared" ref="N36:N37" si="48">M36*J36</f>
        <v>6.1152000000000006</v>
      </c>
      <c r="O36" s="1"/>
    </row>
    <row r="37" spans="1:15" x14ac:dyDescent="0.25">
      <c r="A37" s="47" t="s">
        <v>28</v>
      </c>
      <c r="B37" s="12" t="s">
        <v>61</v>
      </c>
      <c r="C37" s="23" t="s">
        <v>48</v>
      </c>
      <c r="D37" s="13" t="s">
        <v>62</v>
      </c>
      <c r="E37" s="87">
        <v>1</v>
      </c>
      <c r="F37" s="88"/>
      <c r="G37" s="88"/>
      <c r="H37" s="88"/>
      <c r="I37" s="89"/>
      <c r="J37" s="14">
        <f>SUM(E37:I37)</f>
        <v>1</v>
      </c>
      <c r="K37" s="15">
        <v>0.98</v>
      </c>
      <c r="L37" s="15">
        <v>2.08</v>
      </c>
      <c r="M37" s="16">
        <f t="shared" si="47"/>
        <v>2.0384000000000002</v>
      </c>
      <c r="N37" s="48">
        <f t="shared" si="48"/>
        <v>2.0384000000000002</v>
      </c>
      <c r="O37" s="1"/>
    </row>
    <row r="38" spans="1:15" x14ac:dyDescent="0.25">
      <c r="A38" s="47" t="s">
        <v>28</v>
      </c>
      <c r="B38" s="12" t="s">
        <v>63</v>
      </c>
      <c r="C38" s="23" t="s">
        <v>48</v>
      </c>
      <c r="D38" s="13" t="s">
        <v>64</v>
      </c>
      <c r="E38" s="87">
        <v>1</v>
      </c>
      <c r="F38" s="88"/>
      <c r="G38" s="88"/>
      <c r="H38" s="88"/>
      <c r="I38" s="89"/>
      <c r="J38" s="14">
        <f>SUM(E38:I38)</f>
        <v>1</v>
      </c>
      <c r="K38" s="15">
        <v>0.98</v>
      </c>
      <c r="L38" s="15">
        <v>2.08</v>
      </c>
      <c r="M38" s="16">
        <f t="shared" ref="M38" si="49">K38*L38</f>
        <v>2.0384000000000002</v>
      </c>
      <c r="N38" s="48">
        <f t="shared" ref="N38" si="50">M38*J38</f>
        <v>2.0384000000000002</v>
      </c>
      <c r="O38" s="1"/>
    </row>
    <row r="39" spans="1:15" ht="15.75" thickBot="1" x14ac:dyDescent="0.3">
      <c r="A39" s="67" t="s">
        <v>35</v>
      </c>
      <c r="B39" s="74">
        <v>10</v>
      </c>
      <c r="C39" s="75" t="s">
        <v>26</v>
      </c>
      <c r="D39" s="27" t="s">
        <v>43</v>
      </c>
      <c r="E39" s="170">
        <v>1</v>
      </c>
      <c r="F39" s="171"/>
      <c r="G39" s="171"/>
      <c r="H39" s="171"/>
      <c r="I39" s="172"/>
      <c r="J39" s="28">
        <f>SUM(E39:I39)</f>
        <v>1</v>
      </c>
      <c r="K39" s="29">
        <v>0.87</v>
      </c>
      <c r="L39" s="29">
        <v>2.08</v>
      </c>
      <c r="M39" s="30">
        <f>K39*L39</f>
        <v>1.8096000000000001</v>
      </c>
      <c r="N39" s="69">
        <f>M39*J39</f>
        <v>1.8096000000000001</v>
      </c>
      <c r="O39" s="1"/>
    </row>
    <row r="40" spans="1:15" s="19" customFormat="1" x14ac:dyDescent="0.25">
      <c r="A40" s="137" t="s">
        <v>18</v>
      </c>
      <c r="B40" s="138"/>
      <c r="C40" s="138"/>
      <c r="D40" s="138"/>
      <c r="E40" s="138"/>
      <c r="F40" s="138"/>
      <c r="G40" s="138"/>
      <c r="H40" s="138"/>
      <c r="I40" s="138"/>
      <c r="J40" s="76">
        <f>J39</f>
        <v>1</v>
      </c>
      <c r="K40" s="139"/>
      <c r="L40" s="140"/>
      <c r="M40" s="141"/>
      <c r="N40" s="77">
        <f>N39</f>
        <v>1.8096000000000001</v>
      </c>
      <c r="O40" s="22"/>
    </row>
    <row r="41" spans="1:15" s="19" customFormat="1" x14ac:dyDescent="0.25">
      <c r="A41" s="142" t="s">
        <v>19</v>
      </c>
      <c r="B41" s="143"/>
      <c r="C41" s="143"/>
      <c r="D41" s="143"/>
      <c r="E41" s="143"/>
      <c r="F41" s="143"/>
      <c r="G41" s="143"/>
      <c r="H41" s="143"/>
      <c r="I41" s="143"/>
      <c r="J41" s="14">
        <f>J36+J37+J38</f>
        <v>5</v>
      </c>
      <c r="K41" s="144"/>
      <c r="L41" s="145"/>
      <c r="M41" s="146"/>
      <c r="N41" s="72">
        <f>N36+N37+N38</f>
        <v>10.192</v>
      </c>
      <c r="O41" s="17"/>
    </row>
    <row r="42" spans="1:15" s="19" customFormat="1" ht="15.75" thickBot="1" x14ac:dyDescent="0.3">
      <c r="A42" s="147" t="s">
        <v>16</v>
      </c>
      <c r="B42" s="148"/>
      <c r="C42" s="148"/>
      <c r="D42" s="148"/>
      <c r="E42" s="148"/>
      <c r="F42" s="148"/>
      <c r="G42" s="148"/>
      <c r="H42" s="148"/>
      <c r="I42" s="148"/>
      <c r="J42" s="53">
        <f>J40+J41</f>
        <v>6</v>
      </c>
      <c r="K42" s="149"/>
      <c r="L42" s="149"/>
      <c r="M42" s="149"/>
      <c r="N42" s="73">
        <f>N41+N40</f>
        <v>12.0016</v>
      </c>
      <c r="O42" s="58"/>
    </row>
    <row r="43" spans="1:15" s="19" customFormat="1" x14ac:dyDescent="0.25">
      <c r="A43" s="25"/>
      <c r="B43" s="25"/>
      <c r="C43" s="25"/>
      <c r="D43" s="59"/>
      <c r="E43" s="25"/>
      <c r="F43" s="25"/>
      <c r="G43" s="25"/>
      <c r="H43" s="25"/>
      <c r="I43" s="25"/>
      <c r="J43" s="25"/>
      <c r="K43" s="24"/>
      <c r="L43" s="24"/>
      <c r="M43" s="24"/>
      <c r="N43" s="60"/>
      <c r="O43" s="58"/>
    </row>
    <row r="44" spans="1:15" s="19" customFormat="1" x14ac:dyDescent="0.25">
      <c r="A44" s="25"/>
      <c r="B44" s="25"/>
      <c r="C44" s="25"/>
      <c r="D44" s="59"/>
      <c r="E44" s="25"/>
      <c r="F44" s="25"/>
      <c r="G44" s="25"/>
      <c r="H44" s="25"/>
      <c r="I44" s="25"/>
      <c r="J44" s="25"/>
      <c r="K44" s="24"/>
      <c r="L44" s="24"/>
      <c r="M44" s="24"/>
      <c r="N44" s="60"/>
      <c r="O44" s="58"/>
    </row>
    <row r="45" spans="1:15" s="19" customFormat="1" ht="15.75" thickBot="1" x14ac:dyDescent="0.3">
      <c r="B45" s="25"/>
      <c r="C45" s="25"/>
      <c r="D45" s="59"/>
      <c r="E45" s="25"/>
      <c r="F45" s="25"/>
      <c r="G45" s="25"/>
      <c r="H45" s="25"/>
      <c r="I45" s="25"/>
      <c r="J45" s="25"/>
      <c r="K45" s="24"/>
      <c r="L45" s="24"/>
      <c r="M45" s="24"/>
      <c r="N45" s="60"/>
      <c r="O45" s="58"/>
    </row>
    <row r="46" spans="1:15" s="19" customFormat="1" ht="19.5" thickBot="1" x14ac:dyDescent="0.3">
      <c r="A46" s="132" t="s">
        <v>23</v>
      </c>
      <c r="B46" s="133"/>
      <c r="C46" s="133"/>
      <c r="D46" s="133"/>
      <c r="E46" s="133"/>
      <c r="F46" s="133"/>
      <c r="G46" s="133"/>
      <c r="H46" s="133"/>
      <c r="I46" s="133"/>
      <c r="J46" s="80" t="s">
        <v>21</v>
      </c>
      <c r="K46" s="134"/>
      <c r="L46" s="134"/>
      <c r="M46" s="134"/>
      <c r="N46" s="81" t="s">
        <v>22</v>
      </c>
      <c r="O46" s="58"/>
    </row>
    <row r="47" spans="1:15" s="19" customFormat="1" ht="20.25" x14ac:dyDescent="0.25">
      <c r="A47" s="125" t="s">
        <v>70</v>
      </c>
      <c r="B47" s="126"/>
      <c r="C47" s="126"/>
      <c r="D47" s="126"/>
      <c r="E47" s="126"/>
      <c r="F47" s="126"/>
      <c r="G47" s="126"/>
      <c r="H47" s="126"/>
      <c r="I47" s="126"/>
      <c r="J47" s="78">
        <f>J26+Y26</f>
        <v>201</v>
      </c>
      <c r="K47" s="135"/>
      <c r="L47" s="135"/>
      <c r="M47" s="135"/>
      <c r="N47" s="79">
        <f>N26+AC26</f>
        <v>363.72960000000012</v>
      </c>
      <c r="O47" s="22"/>
    </row>
    <row r="48" spans="1:15" s="19" customFormat="1" ht="21" thickBot="1" x14ac:dyDescent="0.3">
      <c r="A48" s="130" t="s">
        <v>71</v>
      </c>
      <c r="B48" s="131"/>
      <c r="C48" s="131"/>
      <c r="D48" s="131"/>
      <c r="E48" s="131"/>
      <c r="F48" s="131"/>
      <c r="G48" s="131"/>
      <c r="H48" s="131"/>
      <c r="I48" s="131"/>
      <c r="J48" s="82">
        <f>J27+Y27</f>
        <v>201</v>
      </c>
      <c r="K48" s="136"/>
      <c r="L48" s="136"/>
      <c r="M48" s="136"/>
      <c r="N48" s="83">
        <f>N27+AC27</f>
        <v>409.71840000000003</v>
      </c>
      <c r="O48" s="61"/>
    </row>
    <row r="49" spans="1:15" s="19" customFormat="1" ht="32.25" customHeight="1" thickBot="1" x14ac:dyDescent="0.3">
      <c r="A49" s="105" t="s">
        <v>72</v>
      </c>
      <c r="B49" s="106"/>
      <c r="C49" s="106"/>
      <c r="D49" s="106"/>
      <c r="E49" s="106"/>
      <c r="F49" s="106"/>
      <c r="G49" s="106"/>
      <c r="H49" s="106"/>
      <c r="I49" s="106"/>
      <c r="J49" s="80">
        <f>J47+J48</f>
        <v>402</v>
      </c>
      <c r="K49" s="107"/>
      <c r="L49" s="108"/>
      <c r="M49" s="109"/>
      <c r="N49" s="85">
        <f>N47+N48</f>
        <v>773.44800000000009</v>
      </c>
      <c r="O49" s="61"/>
    </row>
    <row r="50" spans="1:15" s="19" customFormat="1" ht="34.5" customHeight="1" x14ac:dyDescent="0.25">
      <c r="A50" s="125" t="s">
        <v>32</v>
      </c>
      <c r="B50" s="126"/>
      <c r="C50" s="126"/>
      <c r="D50" s="126"/>
      <c r="E50" s="126"/>
      <c r="F50" s="126"/>
      <c r="G50" s="126"/>
      <c r="H50" s="126"/>
      <c r="I50" s="126"/>
      <c r="J50" s="84">
        <f>J40</f>
        <v>1</v>
      </c>
      <c r="K50" s="127"/>
      <c r="L50" s="128"/>
      <c r="M50" s="129"/>
      <c r="N50" s="79">
        <f>N40</f>
        <v>1.8096000000000001</v>
      </c>
      <c r="O50" s="17"/>
    </row>
    <row r="51" spans="1:15" s="19" customFormat="1" ht="21" thickBot="1" x14ac:dyDescent="0.3">
      <c r="A51" s="130" t="s">
        <v>33</v>
      </c>
      <c r="B51" s="131"/>
      <c r="C51" s="131"/>
      <c r="D51" s="131"/>
      <c r="E51" s="131"/>
      <c r="F51" s="131"/>
      <c r="G51" s="131"/>
      <c r="H51" s="131"/>
      <c r="I51" s="131"/>
      <c r="J51" s="86">
        <f>J41</f>
        <v>5</v>
      </c>
      <c r="K51" s="127"/>
      <c r="L51" s="128"/>
      <c r="M51" s="129"/>
      <c r="N51" s="83">
        <f>N41</f>
        <v>10.192</v>
      </c>
      <c r="O51" s="61"/>
    </row>
    <row r="52" spans="1:15" s="19" customFormat="1" ht="21" thickBot="1" x14ac:dyDescent="0.3">
      <c r="A52" s="105" t="s">
        <v>73</v>
      </c>
      <c r="B52" s="106"/>
      <c r="C52" s="106"/>
      <c r="D52" s="106"/>
      <c r="E52" s="106"/>
      <c r="F52" s="106"/>
      <c r="G52" s="106"/>
      <c r="H52" s="106"/>
      <c r="I52" s="106"/>
      <c r="J52" s="57">
        <f>J42</f>
        <v>6</v>
      </c>
      <c r="K52" s="107"/>
      <c r="L52" s="108"/>
      <c r="M52" s="109"/>
      <c r="N52" s="85">
        <f>N42</f>
        <v>12.0016</v>
      </c>
      <c r="O52" s="61"/>
    </row>
    <row r="53" spans="1:15" ht="22.5" customHeight="1" x14ac:dyDescent="0.25">
      <c r="B53" s="8"/>
      <c r="C53" s="8"/>
      <c r="D53" s="10"/>
      <c r="E53" s="8"/>
      <c r="F53" s="8"/>
      <c r="G53" s="8"/>
      <c r="H53" s="8"/>
      <c r="I53" s="8"/>
    </row>
    <row r="54" spans="1:15" x14ac:dyDescent="0.25">
      <c r="B54" s="2"/>
      <c r="C54" s="2"/>
      <c r="D54" s="11"/>
      <c r="E54" s="2"/>
      <c r="F54" s="2"/>
      <c r="G54" s="2"/>
      <c r="H54" s="2"/>
      <c r="I54" s="2"/>
    </row>
  </sheetData>
  <mergeCells count="69">
    <mergeCell ref="A2:N2"/>
    <mergeCell ref="P2:AC2"/>
    <mergeCell ref="A3:A4"/>
    <mergeCell ref="B3:B4"/>
    <mergeCell ref="C3:C4"/>
    <mergeCell ref="D3:D4"/>
    <mergeCell ref="E3:I3"/>
    <mergeCell ref="J3:J4"/>
    <mergeCell ref="K3:L3"/>
    <mergeCell ref="M3:M4"/>
    <mergeCell ref="P26:X26"/>
    <mergeCell ref="N3:N4"/>
    <mergeCell ref="O3:O4"/>
    <mergeCell ref="P3:P4"/>
    <mergeCell ref="Q3:Q4"/>
    <mergeCell ref="R3:R4"/>
    <mergeCell ref="S3:S4"/>
    <mergeCell ref="T3:X3"/>
    <mergeCell ref="Y3:Y4"/>
    <mergeCell ref="Z3:AA3"/>
    <mergeCell ref="AB3:AB4"/>
    <mergeCell ref="AC3:AC4"/>
    <mergeCell ref="D34:D35"/>
    <mergeCell ref="E34:I35"/>
    <mergeCell ref="E39:I39"/>
    <mergeCell ref="A30:N30"/>
    <mergeCell ref="P30:AC30"/>
    <mergeCell ref="A47:I47"/>
    <mergeCell ref="K47:M47"/>
    <mergeCell ref="A48:I48"/>
    <mergeCell ref="K48:M48"/>
    <mergeCell ref="A40:I40"/>
    <mergeCell ref="K40:M40"/>
    <mergeCell ref="A41:I41"/>
    <mergeCell ref="K41:M41"/>
    <mergeCell ref="A42:I42"/>
    <mergeCell ref="K42:M42"/>
    <mergeCell ref="A52:I52"/>
    <mergeCell ref="K52:M52"/>
    <mergeCell ref="A26:I26"/>
    <mergeCell ref="K26:M26"/>
    <mergeCell ref="A27:I27"/>
    <mergeCell ref="K27:M27"/>
    <mergeCell ref="A28:I28"/>
    <mergeCell ref="K28:M28"/>
    <mergeCell ref="A49:I49"/>
    <mergeCell ref="K49:M49"/>
    <mergeCell ref="A50:I50"/>
    <mergeCell ref="K50:M50"/>
    <mergeCell ref="A51:I51"/>
    <mergeCell ref="K51:M51"/>
    <mergeCell ref="A46:I46"/>
    <mergeCell ref="K46:M46"/>
    <mergeCell ref="E38:I38"/>
    <mergeCell ref="E37:I37"/>
    <mergeCell ref="Z26:AB26"/>
    <mergeCell ref="P27:X27"/>
    <mergeCell ref="Z27:AB27"/>
    <mergeCell ref="P28:X28"/>
    <mergeCell ref="Z28:AB28"/>
    <mergeCell ref="J34:J35"/>
    <mergeCell ref="K34:L34"/>
    <mergeCell ref="M34:M35"/>
    <mergeCell ref="N34:N35"/>
    <mergeCell ref="E36:I36"/>
    <mergeCell ref="A33:N33"/>
    <mergeCell ref="A34:A35"/>
    <mergeCell ref="B34:B35"/>
    <mergeCell ref="C34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ж.д.7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2025-10-21T04:43:42Z</dcterms:modified>
</cp:coreProperties>
</file>