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29040" windowHeight="15720"/>
  </bookViews>
  <sheets>
    <sheet name="Лист1" sheetId="1" r:id="rId1"/>
  </sheets>
  <definedNames>
    <definedName name="_xlnm._FilterDatabase" localSheetId="0" hidden="1">Лист1!$A$8:$G$70</definedName>
  </definedNames>
  <calcPr calcId="145621"/>
</workbook>
</file>

<file path=xl/calcChain.xml><?xml version="1.0" encoding="utf-8"?>
<calcChain xmlns="http://schemas.openxmlformats.org/spreadsheetml/2006/main">
  <c r="G70" i="1" l="1"/>
  <c r="G69" i="1"/>
  <c r="G68" i="1"/>
  <c r="G66" i="1"/>
  <c r="G62" i="1"/>
  <c r="G64" i="1"/>
  <c r="G63" i="1"/>
  <c r="G60" i="1"/>
  <c r="G59" i="1"/>
  <c r="G58" i="1"/>
  <c r="G54" i="1"/>
  <c r="G56" i="1"/>
  <c r="G55" i="1"/>
  <c r="G52" i="1"/>
  <c r="G51" i="1"/>
  <c r="G50" i="1"/>
  <c r="G48" i="1"/>
  <c r="G47" i="1"/>
  <c r="G46" i="1"/>
  <c r="G44" i="1"/>
  <c r="G43" i="1"/>
  <c r="G42" i="1"/>
  <c r="G40" i="1"/>
  <c r="G39" i="1"/>
  <c r="G38" i="1"/>
  <c r="G36" i="1"/>
  <c r="G35" i="1"/>
  <c r="G34" i="1"/>
  <c r="G32" i="1"/>
  <c r="G31" i="1"/>
  <c r="G30" i="1"/>
  <c r="G28" i="1"/>
  <c r="G27" i="1"/>
  <c r="G26" i="1"/>
  <c r="G24" i="1"/>
  <c r="G23" i="1"/>
  <c r="G22" i="1"/>
  <c r="G20" i="1"/>
  <c r="G19" i="1"/>
  <c r="G11" i="1"/>
  <c r="G18" i="1"/>
  <c r="G16" i="1"/>
  <c r="G12" i="1"/>
  <c r="G15" i="1"/>
  <c r="G14" i="1"/>
  <c r="G10" i="1"/>
</calcChain>
</file>

<file path=xl/sharedStrings.xml><?xml version="1.0" encoding="utf-8"?>
<sst xmlns="http://schemas.openxmlformats.org/spreadsheetml/2006/main" count="195" uniqueCount="44">
  <si>
    <t>Ведомость объемов работ</t>
  </si>
  <si>
    <t>№ п/п</t>
  </si>
  <si>
    <t>Наименование работы</t>
  </si>
  <si>
    <t>Ед. изм.</t>
  </si>
  <si>
    <t>Кол-во</t>
  </si>
  <si>
    <t>Перечень основных материалов к работе</t>
  </si>
  <si>
    <t>Наименование материала</t>
  </si>
  <si>
    <t>Ед. изм</t>
  </si>
  <si>
    <t>м3</t>
  </si>
  <si>
    <r>
      <t xml:space="preserve">Объект: </t>
    </r>
    <r>
      <rPr>
        <sz val="11"/>
        <color theme="1"/>
        <rFont val="Arial"/>
        <family val="2"/>
        <charset val="204"/>
      </rPr>
      <t>Общеобразовательная школа в микрорайоне Дальнее Куйбышево г.Новокузнецк</t>
    </r>
  </si>
  <si>
    <t>Устройство вертикальной гидроизоляции стен подвала в 2 слоя</t>
  </si>
  <si>
    <t>м2</t>
  </si>
  <si>
    <t>Гидроизоляция стен подвала Блок А 02.01.0093.23-ПД-КЖ.1.01.А лист 30</t>
  </si>
  <si>
    <t>Гидроизоляция Технониколь ЭПП 2 слоя</t>
  </si>
  <si>
    <t>Утепление монолитных стен</t>
  </si>
  <si>
    <t>Мастика приклеивающая ТЕХНОНИКОЛЬ №27</t>
  </si>
  <si>
    <t>Утеплитель Пеноплекс Фундамент, толщ 100мм</t>
  </si>
  <si>
    <t>кг</t>
  </si>
  <si>
    <t>Устройство горизонтальной гидроизоляции ЦПР М100 W4, толщ 20мм</t>
  </si>
  <si>
    <t>ЦПР М100 W4</t>
  </si>
  <si>
    <t>м.п</t>
  </si>
  <si>
    <t>м.п.</t>
  </si>
  <si>
    <t>Гидроизоляционный шнур "Пенебар" (с крепежом)</t>
  </si>
  <si>
    <t>Мембрана PLANTER geo (с крепежом)</t>
  </si>
  <si>
    <r>
      <t xml:space="preserve">Вид работ: </t>
    </r>
    <r>
      <rPr>
        <sz val="11"/>
        <color theme="1"/>
        <rFont val="Arial"/>
        <family val="2"/>
        <charset val="204"/>
      </rPr>
      <t>Устройство гидроизоляции и утепления монолитных стен подвала</t>
    </r>
  </si>
  <si>
    <t>Утепление монолитных стен Блок А 02.01.0093.23-ПД-АР.1.А лист 7</t>
  </si>
  <si>
    <t>Утепление монолитных стен Блок Б 02.01.0093.23-ПД-АР.1.Б лист 7</t>
  </si>
  <si>
    <t>Гидроизоляция стен подвала Блок В 02.01.0093.23-ПД-КЖ.1.03.В лист 39</t>
  </si>
  <si>
    <t>Утепление монолитных стен Блок В 02.01.0093.23-ПД-АР.1.В лист 7</t>
  </si>
  <si>
    <t>Гидроизоляция стен подвала Блок Г 02.01.0093.23-ПД-КЖ.1.04.Г лист 37</t>
  </si>
  <si>
    <t>Гидроизоляция стен подвала Блок Б 02.01.0093.23-ПД-КЖ.1.02.Б лист 35</t>
  </si>
  <si>
    <t>Утепление монолитных стен Блок Г 02.01.0093.23-ПД-АР.1.Г лист 7</t>
  </si>
  <si>
    <t>Гидроизоляция стен подвала Блок Д 02.01.0093.23-ПД-КЖ.1.05.Д лист 47</t>
  </si>
  <si>
    <t>Утепление монолитных стен Блок Д 02.01.0093.23-ПД-АР.1.Д лист 7</t>
  </si>
  <si>
    <t>Гидроизоляция стен подвала Блок Е 02.01.0093.23-ПД-КЖ.1.06.Е лист 40</t>
  </si>
  <si>
    <t>Утепление монолитных стен Блок Е 02.01.0093.23-ПД-АР.1.Е лист 7</t>
  </si>
  <si>
    <t>Гидроизоляция стен подвала Блок К 02.01.0093.23-ПД-КЖ.1.07.К лист 36</t>
  </si>
  <si>
    <t>Утепление монолитных стен Блок К 02.01.0093.23-ПД-АР.1.К лист 6</t>
  </si>
  <si>
    <t>Гидроизоляция боковая обмазочная мастикой МГТН ТехноНиколь№24 в 2 слоя</t>
  </si>
  <si>
    <t>Мастика МГТН ТехноНиколь №24</t>
  </si>
  <si>
    <t>Гидроизоляция стен и тумб Блок И 02.01.0093.23-ПД-КЖ.1.08.И лист 29</t>
  </si>
  <si>
    <t>Утепление монолитных стен и тумб Блок И 02.01.0093.23-ПД-АР.1.И лист 5</t>
  </si>
  <si>
    <t>Устройство гидроизоляционного жгута между стеной подвала и ростверком</t>
  </si>
  <si>
    <t>Устройство дренажа бокового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</si>
</sst>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0"/>
    <numFmt numFmtId="165" formatCode="0.000"/>
    <numFmt numFmtId="166" formatCode="#,##0.0"/>
  </numFmts>
  <fonts count="7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1"/>
      <color theme="1"/>
      <name val="Arial"/>
      <family val="2"/>
      <charset val="204"/>
    </font>
    <font>
      <sz val="11"/>
      <color rgb="FF000000"/>
      <name val="Arial"/>
      <family val="2"/>
      <charset val="204"/>
    </font>
    <font>
      <sz val="11"/>
      <color theme="1"/>
      <name val="Arial"/>
      <family val="2"/>
      <charset val="204"/>
    </font>
    <font>
      <sz val="12"/>
      <color theme="1"/>
      <name val="Times New Roman"/>
      <family val="2"/>
      <charset val="204"/>
    </font>
    <font>
      <b/>
      <sz val="11"/>
      <color rgb="FF00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5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5" fillId="2" borderId="0" applyNumberFormat="0" applyBorder="0" applyAlignment="0" applyProtection="0"/>
  </cellStyleXfs>
  <cellXfs count="35">
    <xf numFmtId="0" fontId="0" fillId="0" borderId="0" xfId="0"/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/>
    </xf>
    <xf numFmtId="0" fontId="0" fillId="0" borderId="0" xfId="0" applyBorder="1"/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5" fillId="0" borderId="1" xfId="1" applyNumberFormat="1" applyFont="1" applyFill="1" applyBorder="1" applyAlignment="1">
      <alignment horizontal="left" vertical="center" wrapText="1"/>
    </xf>
    <xf numFmtId="164" fontId="5" fillId="0" borderId="1" xfId="2" applyNumberFormat="1" applyFont="1" applyFill="1" applyBorder="1" applyAlignment="1">
      <alignment horizontal="center" vertical="center" wrapText="1"/>
    </xf>
    <xf numFmtId="0" fontId="5" fillId="0" borderId="1" xfId="2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/>
    </xf>
    <xf numFmtId="0" fontId="5" fillId="0" borderId="1" xfId="2" applyNumberFormat="1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/>
    </xf>
    <xf numFmtId="166" fontId="5" fillId="0" borderId="1" xfId="1" applyNumberFormat="1" applyFont="1" applyFill="1" applyBorder="1" applyAlignment="1">
      <alignment horizontal="center" vertical="center" wrapText="1"/>
    </xf>
    <xf numFmtId="0" fontId="5" fillId="0" borderId="1" xfId="1" applyNumberFormat="1" applyFont="1" applyFill="1" applyBorder="1" applyAlignment="1">
      <alignment horizontal="center" vertical="center" wrapText="1"/>
    </xf>
    <xf numFmtId="165" fontId="5" fillId="0" borderId="1" xfId="1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5" fillId="0" borderId="2" xfId="2" applyNumberFormat="1" applyFont="1" applyFill="1" applyBorder="1" applyAlignment="1">
      <alignment horizontal="left" vertical="center" wrapText="1"/>
    </xf>
    <xf numFmtId="0" fontId="5" fillId="0" borderId="3" xfId="2" applyNumberFormat="1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5" fillId="0" borderId="2" xfId="2" applyNumberFormat="1" applyFont="1" applyFill="1" applyBorder="1" applyAlignment="1">
      <alignment horizontal="center" vertical="center"/>
    </xf>
    <xf numFmtId="0" fontId="5" fillId="0" borderId="3" xfId="2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0" fontId="5" fillId="0" borderId="2" xfId="2" applyNumberFormat="1" applyFont="1" applyFill="1" applyBorder="1" applyAlignment="1">
      <alignment horizontal="center" vertical="center" wrapText="1"/>
    </xf>
    <xf numFmtId="0" fontId="5" fillId="0" borderId="3" xfId="2" applyNumberFormat="1" applyFont="1" applyFill="1" applyBorder="1" applyAlignment="1">
      <alignment horizontal="center" vertical="center" wrapText="1"/>
    </xf>
  </cellXfs>
  <cellStyles count="3">
    <cellStyle name="20% - Акцент6 2" xfId="2"/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79"/>
  <sheetViews>
    <sheetView tabSelected="1" workbookViewId="0">
      <selection activeCell="A4" sqref="A4:G4"/>
    </sheetView>
  </sheetViews>
  <sheetFormatPr defaultRowHeight="15" x14ac:dyDescent="0.25"/>
  <cols>
    <col min="2" max="2" width="50.28515625" customWidth="1"/>
    <col min="5" max="5" width="35.85546875" customWidth="1"/>
    <col min="6" max="6" width="12.7109375" customWidth="1"/>
    <col min="7" max="7" width="16.5703125" customWidth="1"/>
  </cols>
  <sheetData>
    <row r="1" spans="1:7" x14ac:dyDescent="0.25">
      <c r="A1" s="30" t="s">
        <v>0</v>
      </c>
      <c r="B1" s="30"/>
      <c r="C1" s="30"/>
      <c r="D1" s="30"/>
      <c r="E1" s="30"/>
      <c r="F1" s="30"/>
      <c r="G1" s="30"/>
    </row>
    <row r="2" spans="1:7" x14ac:dyDescent="0.25">
      <c r="A2" s="1"/>
    </row>
    <row r="3" spans="1:7" ht="30" customHeight="1" x14ac:dyDescent="0.25">
      <c r="A3" s="31" t="s">
        <v>9</v>
      </c>
      <c r="B3" s="31"/>
      <c r="C3" s="31"/>
      <c r="D3" s="31"/>
      <c r="E3" s="31"/>
      <c r="F3" s="31"/>
      <c r="G3" s="31"/>
    </row>
    <row r="4" spans="1:7" ht="30" customHeight="1" x14ac:dyDescent="0.25">
      <c r="A4" s="31" t="s">
        <v>24</v>
      </c>
      <c r="B4" s="31"/>
      <c r="C4" s="31"/>
      <c r="D4" s="31"/>
      <c r="E4" s="31"/>
      <c r="F4" s="31"/>
      <c r="G4" s="31"/>
    </row>
    <row r="5" spans="1:7" ht="15.75" x14ac:dyDescent="0.25">
      <c r="A5" s="2"/>
    </row>
    <row r="6" spans="1:7" x14ac:dyDescent="0.25">
      <c r="A6" s="32" t="s">
        <v>1</v>
      </c>
      <c r="B6" s="32" t="s">
        <v>2</v>
      </c>
      <c r="C6" s="32" t="s">
        <v>3</v>
      </c>
      <c r="D6" s="32" t="s">
        <v>4</v>
      </c>
      <c r="E6" s="32" t="s">
        <v>5</v>
      </c>
      <c r="F6" s="32"/>
      <c r="G6" s="32"/>
    </row>
    <row r="7" spans="1:7" x14ac:dyDescent="0.25">
      <c r="A7" s="32"/>
      <c r="B7" s="32"/>
      <c r="C7" s="32"/>
      <c r="D7" s="32"/>
      <c r="E7" s="4" t="s">
        <v>6</v>
      </c>
      <c r="F7" s="4" t="s">
        <v>7</v>
      </c>
      <c r="G7" s="4" t="s">
        <v>4</v>
      </c>
    </row>
    <row r="8" spans="1:7" x14ac:dyDescent="0.25">
      <c r="A8" s="14">
        <v>1</v>
      </c>
      <c r="B8" s="14">
        <v>2</v>
      </c>
      <c r="C8" s="14">
        <v>3</v>
      </c>
      <c r="D8" s="14">
        <v>4</v>
      </c>
      <c r="E8" s="14">
        <v>5</v>
      </c>
      <c r="F8" s="14">
        <v>6</v>
      </c>
      <c r="G8" s="14">
        <v>7</v>
      </c>
    </row>
    <row r="9" spans="1:7" x14ac:dyDescent="0.25">
      <c r="A9" s="18" t="s">
        <v>12</v>
      </c>
      <c r="B9" s="18"/>
      <c r="C9" s="18"/>
      <c r="D9" s="18"/>
      <c r="E9" s="18"/>
      <c r="F9" s="18"/>
      <c r="G9" s="18"/>
    </row>
    <row r="10" spans="1:7" ht="30" customHeight="1" x14ac:dyDescent="0.25">
      <c r="A10" s="14">
        <v>1</v>
      </c>
      <c r="B10" s="8" t="s">
        <v>10</v>
      </c>
      <c r="C10" s="14" t="s">
        <v>11</v>
      </c>
      <c r="D10" s="14">
        <v>317</v>
      </c>
      <c r="E10" s="7" t="s">
        <v>13</v>
      </c>
      <c r="F10" s="14" t="s">
        <v>11</v>
      </c>
      <c r="G10" s="14">
        <f>D10*2*1.15</f>
        <v>729.09999999999991</v>
      </c>
    </row>
    <row r="11" spans="1:7" ht="30" customHeight="1" x14ac:dyDescent="0.25">
      <c r="A11" s="14">
        <v>2</v>
      </c>
      <c r="B11" s="8" t="s">
        <v>18</v>
      </c>
      <c r="C11" s="14" t="s">
        <v>11</v>
      </c>
      <c r="D11" s="14">
        <v>30</v>
      </c>
      <c r="E11" s="7" t="s">
        <v>19</v>
      </c>
      <c r="F11" s="14" t="s">
        <v>8</v>
      </c>
      <c r="G11" s="14">
        <f>D11*0.02*1.02</f>
        <v>0.61199999999999999</v>
      </c>
    </row>
    <row r="12" spans="1:7" ht="30" customHeight="1" x14ac:dyDescent="0.25">
      <c r="A12" s="14">
        <v>3</v>
      </c>
      <c r="B12" s="8" t="s">
        <v>42</v>
      </c>
      <c r="C12" s="14" t="s">
        <v>20</v>
      </c>
      <c r="D12" s="14">
        <v>109.8</v>
      </c>
      <c r="E12" s="7" t="s">
        <v>22</v>
      </c>
      <c r="F12" s="14" t="s">
        <v>21</v>
      </c>
      <c r="G12" s="14">
        <f>D12</f>
        <v>109.8</v>
      </c>
    </row>
    <row r="13" spans="1:7" ht="15.75" customHeight="1" x14ac:dyDescent="0.25">
      <c r="A13" s="19" t="s">
        <v>25</v>
      </c>
      <c r="B13" s="20"/>
      <c r="C13" s="20"/>
      <c r="D13" s="20"/>
      <c r="E13" s="20"/>
      <c r="F13" s="20"/>
      <c r="G13" s="21"/>
    </row>
    <row r="14" spans="1:7" ht="31.5" x14ac:dyDescent="0.25">
      <c r="A14" s="26">
        <v>4</v>
      </c>
      <c r="B14" s="22" t="s">
        <v>14</v>
      </c>
      <c r="C14" s="26" t="s">
        <v>11</v>
      </c>
      <c r="D14" s="26">
        <v>317</v>
      </c>
      <c r="E14" s="9" t="s">
        <v>15</v>
      </c>
      <c r="F14" s="16" t="s">
        <v>17</v>
      </c>
      <c r="G14" s="16">
        <f>D14*0.8</f>
        <v>253.60000000000002</v>
      </c>
    </row>
    <row r="15" spans="1:7" ht="31.5" x14ac:dyDescent="0.25">
      <c r="A15" s="27"/>
      <c r="B15" s="23"/>
      <c r="C15" s="27"/>
      <c r="D15" s="27"/>
      <c r="E15" s="9" t="s">
        <v>16</v>
      </c>
      <c r="F15" s="16" t="s">
        <v>8</v>
      </c>
      <c r="G15" s="16">
        <f>D14*0.1*1.03</f>
        <v>32.651000000000003</v>
      </c>
    </row>
    <row r="16" spans="1:7" ht="31.5" x14ac:dyDescent="0.25">
      <c r="A16" s="14">
        <v>5</v>
      </c>
      <c r="B16" s="7" t="s">
        <v>43</v>
      </c>
      <c r="C16" s="14" t="s">
        <v>11</v>
      </c>
      <c r="D16" s="14">
        <v>317</v>
      </c>
      <c r="E16" s="9" t="s">
        <v>23</v>
      </c>
      <c r="F16" s="16" t="s">
        <v>11</v>
      </c>
      <c r="G16" s="16">
        <f>D16*1.15</f>
        <v>364.54999999999995</v>
      </c>
    </row>
    <row r="17" spans="1:7" ht="15.75" customHeight="1" x14ac:dyDescent="0.25">
      <c r="A17" s="18" t="s">
        <v>30</v>
      </c>
      <c r="B17" s="18"/>
      <c r="C17" s="18"/>
      <c r="D17" s="18"/>
      <c r="E17" s="18"/>
      <c r="F17" s="18"/>
      <c r="G17" s="18"/>
    </row>
    <row r="18" spans="1:7" ht="31.5" x14ac:dyDescent="0.25">
      <c r="A18" s="14">
        <v>6</v>
      </c>
      <c r="B18" s="8" t="s">
        <v>10</v>
      </c>
      <c r="C18" s="14" t="s">
        <v>11</v>
      </c>
      <c r="D18" s="14">
        <v>350</v>
      </c>
      <c r="E18" s="9" t="s">
        <v>13</v>
      </c>
      <c r="F18" s="16" t="s">
        <v>11</v>
      </c>
      <c r="G18" s="16">
        <f>D18*2*1.15</f>
        <v>804.99999999999989</v>
      </c>
    </row>
    <row r="19" spans="1:7" ht="28.5" x14ac:dyDescent="0.25">
      <c r="A19" s="14">
        <v>7</v>
      </c>
      <c r="B19" s="8" t="s">
        <v>18</v>
      </c>
      <c r="C19" s="14" t="s">
        <v>11</v>
      </c>
      <c r="D19" s="14">
        <v>31</v>
      </c>
      <c r="E19" s="9" t="s">
        <v>19</v>
      </c>
      <c r="F19" s="16" t="s">
        <v>8</v>
      </c>
      <c r="G19" s="17">
        <f>D19*0.02*1.02</f>
        <v>0.63239999999999996</v>
      </c>
    </row>
    <row r="20" spans="1:7" ht="33" customHeight="1" x14ac:dyDescent="0.25">
      <c r="A20" s="14">
        <v>8</v>
      </c>
      <c r="B20" s="8" t="s">
        <v>42</v>
      </c>
      <c r="C20" s="14" t="s">
        <v>21</v>
      </c>
      <c r="D20" s="14">
        <v>113.5</v>
      </c>
      <c r="E20" s="8" t="s">
        <v>22</v>
      </c>
      <c r="F20" s="14" t="s">
        <v>21</v>
      </c>
      <c r="G20" s="14">
        <f>D20</f>
        <v>113.5</v>
      </c>
    </row>
    <row r="21" spans="1:7" ht="15.75" customHeight="1" x14ac:dyDescent="0.25">
      <c r="A21" s="19" t="s">
        <v>26</v>
      </c>
      <c r="B21" s="20"/>
      <c r="C21" s="20"/>
      <c r="D21" s="20"/>
      <c r="E21" s="20"/>
      <c r="F21" s="20"/>
      <c r="G21" s="21"/>
    </row>
    <row r="22" spans="1:7" ht="31.5" x14ac:dyDescent="0.25">
      <c r="A22" s="26">
        <v>9</v>
      </c>
      <c r="B22" s="22" t="s">
        <v>14</v>
      </c>
      <c r="C22" s="26" t="s">
        <v>11</v>
      </c>
      <c r="D22" s="26">
        <v>350</v>
      </c>
      <c r="E22" s="9" t="s">
        <v>15</v>
      </c>
      <c r="F22" s="16" t="s">
        <v>17</v>
      </c>
      <c r="G22" s="16">
        <f>D22*0.8</f>
        <v>280</v>
      </c>
    </row>
    <row r="23" spans="1:7" ht="31.5" x14ac:dyDescent="0.25">
      <c r="A23" s="27"/>
      <c r="B23" s="23"/>
      <c r="C23" s="27"/>
      <c r="D23" s="27"/>
      <c r="E23" s="9" t="s">
        <v>16</v>
      </c>
      <c r="F23" s="16" t="s">
        <v>8</v>
      </c>
      <c r="G23" s="16">
        <f>D22*0.1*1.03</f>
        <v>36.050000000000004</v>
      </c>
    </row>
    <row r="24" spans="1:7" ht="31.5" x14ac:dyDescent="0.25">
      <c r="A24" s="14">
        <v>10</v>
      </c>
      <c r="B24" s="7" t="s">
        <v>43</v>
      </c>
      <c r="C24" s="14" t="s">
        <v>11</v>
      </c>
      <c r="D24" s="14">
        <v>350</v>
      </c>
      <c r="E24" s="9" t="s">
        <v>23</v>
      </c>
      <c r="F24" s="16" t="s">
        <v>11</v>
      </c>
      <c r="G24" s="16">
        <f>D24*1.15</f>
        <v>402.49999999999994</v>
      </c>
    </row>
    <row r="25" spans="1:7" ht="15.75" customHeight="1" x14ac:dyDescent="0.25">
      <c r="A25" s="18" t="s">
        <v>27</v>
      </c>
      <c r="B25" s="18"/>
      <c r="C25" s="18"/>
      <c r="D25" s="18"/>
      <c r="E25" s="18"/>
      <c r="F25" s="18"/>
      <c r="G25" s="18"/>
    </row>
    <row r="26" spans="1:7" ht="29.25" customHeight="1" x14ac:dyDescent="0.25">
      <c r="A26" s="14"/>
      <c r="B26" s="8" t="s">
        <v>10</v>
      </c>
      <c r="C26" s="14" t="s">
        <v>11</v>
      </c>
      <c r="D26" s="14">
        <v>383</v>
      </c>
      <c r="E26" s="9" t="s">
        <v>13</v>
      </c>
      <c r="F26" s="16" t="s">
        <v>11</v>
      </c>
      <c r="G26" s="16">
        <f>D26*2*1.15</f>
        <v>880.9</v>
      </c>
    </row>
    <row r="27" spans="1:7" ht="30.75" customHeight="1" x14ac:dyDescent="0.25">
      <c r="A27" s="14"/>
      <c r="B27" s="8" t="s">
        <v>18</v>
      </c>
      <c r="C27" s="14" t="s">
        <v>11</v>
      </c>
      <c r="D27" s="14">
        <v>31</v>
      </c>
      <c r="E27" s="9" t="s">
        <v>19</v>
      </c>
      <c r="F27" s="16" t="s">
        <v>8</v>
      </c>
      <c r="G27" s="17">
        <f>D27*0.02*1.02</f>
        <v>0.63239999999999996</v>
      </c>
    </row>
    <row r="28" spans="1:7" ht="29.25" customHeight="1" x14ac:dyDescent="0.25">
      <c r="A28" s="14"/>
      <c r="B28" s="8" t="s">
        <v>42</v>
      </c>
      <c r="C28" s="14" t="s">
        <v>20</v>
      </c>
      <c r="D28" s="14">
        <v>111.6</v>
      </c>
      <c r="E28" s="9" t="s">
        <v>22</v>
      </c>
      <c r="F28" s="16" t="s">
        <v>21</v>
      </c>
      <c r="G28" s="16">
        <f>D28</f>
        <v>111.6</v>
      </c>
    </row>
    <row r="29" spans="1:7" ht="15.75" customHeight="1" x14ac:dyDescent="0.25">
      <c r="A29" s="19" t="s">
        <v>28</v>
      </c>
      <c r="B29" s="20"/>
      <c r="C29" s="20"/>
      <c r="D29" s="20"/>
      <c r="E29" s="20"/>
      <c r="F29" s="20"/>
      <c r="G29" s="21"/>
    </row>
    <row r="30" spans="1:7" ht="31.5" customHeight="1" x14ac:dyDescent="0.25">
      <c r="A30" s="26"/>
      <c r="B30" s="24" t="s">
        <v>14</v>
      </c>
      <c r="C30" s="28" t="s">
        <v>11</v>
      </c>
      <c r="D30" s="28">
        <v>383</v>
      </c>
      <c r="E30" s="9" t="s">
        <v>15</v>
      </c>
      <c r="F30" s="14" t="s">
        <v>17</v>
      </c>
      <c r="G30" s="15">
        <f>D30*0.8</f>
        <v>306.40000000000003</v>
      </c>
    </row>
    <row r="31" spans="1:7" ht="31.5" x14ac:dyDescent="0.25">
      <c r="A31" s="27"/>
      <c r="B31" s="25"/>
      <c r="C31" s="29"/>
      <c r="D31" s="29"/>
      <c r="E31" s="9" t="s">
        <v>16</v>
      </c>
      <c r="F31" s="16" t="s">
        <v>8</v>
      </c>
      <c r="G31" s="16">
        <f>D30*0.1*1.03</f>
        <v>39.449000000000005</v>
      </c>
    </row>
    <row r="32" spans="1:7" ht="31.5" x14ac:dyDescent="0.25">
      <c r="A32" s="14"/>
      <c r="B32" s="7" t="s">
        <v>43</v>
      </c>
      <c r="C32" s="14" t="s">
        <v>11</v>
      </c>
      <c r="D32" s="14">
        <v>383</v>
      </c>
      <c r="E32" s="9" t="s">
        <v>23</v>
      </c>
      <c r="F32" s="16" t="s">
        <v>11</v>
      </c>
      <c r="G32" s="16">
        <f>D32*1.15</f>
        <v>440.45</v>
      </c>
    </row>
    <row r="33" spans="1:7" ht="15.75" customHeight="1" x14ac:dyDescent="0.25">
      <c r="A33" s="18" t="s">
        <v>29</v>
      </c>
      <c r="B33" s="18"/>
      <c r="C33" s="18"/>
      <c r="D33" s="18"/>
      <c r="E33" s="18"/>
      <c r="F33" s="18"/>
      <c r="G33" s="18"/>
    </row>
    <row r="34" spans="1:7" ht="31.5" x14ac:dyDescent="0.25">
      <c r="A34" s="14"/>
      <c r="B34" s="8" t="s">
        <v>10</v>
      </c>
      <c r="C34" s="14" t="s">
        <v>11</v>
      </c>
      <c r="D34" s="14">
        <v>350</v>
      </c>
      <c r="E34" s="9" t="s">
        <v>13</v>
      </c>
      <c r="F34" s="16" t="s">
        <v>11</v>
      </c>
      <c r="G34" s="16">
        <f>D34*2*1.15</f>
        <v>804.99999999999989</v>
      </c>
    </row>
    <row r="35" spans="1:7" ht="28.5" x14ac:dyDescent="0.25">
      <c r="A35" s="14"/>
      <c r="B35" s="8" t="s">
        <v>18</v>
      </c>
      <c r="C35" s="14" t="s">
        <v>11</v>
      </c>
      <c r="D35" s="14">
        <v>31</v>
      </c>
      <c r="E35" s="9" t="s">
        <v>19</v>
      </c>
      <c r="F35" s="16" t="s">
        <v>8</v>
      </c>
      <c r="G35" s="17">
        <f>D35*0.02*1.02</f>
        <v>0.63239999999999996</v>
      </c>
    </row>
    <row r="36" spans="1:7" ht="28.5" x14ac:dyDescent="0.25">
      <c r="A36" s="12"/>
      <c r="B36" s="8" t="s">
        <v>42</v>
      </c>
      <c r="C36" s="14" t="s">
        <v>21</v>
      </c>
      <c r="D36" s="14">
        <v>113.5</v>
      </c>
      <c r="E36" s="8" t="s">
        <v>22</v>
      </c>
      <c r="F36" s="14" t="s">
        <v>21</v>
      </c>
      <c r="G36" s="14">
        <f>D36</f>
        <v>113.5</v>
      </c>
    </row>
    <row r="37" spans="1:7" ht="15.75" customHeight="1" x14ac:dyDescent="0.25">
      <c r="A37" s="19" t="s">
        <v>31</v>
      </c>
      <c r="B37" s="20"/>
      <c r="C37" s="20"/>
      <c r="D37" s="20"/>
      <c r="E37" s="20"/>
      <c r="F37" s="20"/>
      <c r="G37" s="21"/>
    </row>
    <row r="38" spans="1:7" ht="31.5" x14ac:dyDescent="0.25">
      <c r="A38" s="26"/>
      <c r="B38" s="22" t="s">
        <v>14</v>
      </c>
      <c r="C38" s="26" t="s">
        <v>11</v>
      </c>
      <c r="D38" s="26">
        <v>350</v>
      </c>
      <c r="E38" s="9" t="s">
        <v>15</v>
      </c>
      <c r="F38" s="16" t="s">
        <v>17</v>
      </c>
      <c r="G38" s="16">
        <f>D38*0.8</f>
        <v>280</v>
      </c>
    </row>
    <row r="39" spans="1:7" ht="31.5" x14ac:dyDescent="0.25">
      <c r="A39" s="27"/>
      <c r="B39" s="23"/>
      <c r="C39" s="27"/>
      <c r="D39" s="27"/>
      <c r="E39" s="9" t="s">
        <v>16</v>
      </c>
      <c r="F39" s="16" t="s">
        <v>8</v>
      </c>
      <c r="G39" s="16">
        <f>D38*0.1*1.03</f>
        <v>36.050000000000004</v>
      </c>
    </row>
    <row r="40" spans="1:7" ht="31.5" x14ac:dyDescent="0.25">
      <c r="A40" s="12"/>
      <c r="B40" s="7" t="s">
        <v>43</v>
      </c>
      <c r="C40" s="14" t="s">
        <v>11</v>
      </c>
      <c r="D40" s="14">
        <v>350</v>
      </c>
      <c r="E40" s="9" t="s">
        <v>23</v>
      </c>
      <c r="F40" s="16" t="s">
        <v>11</v>
      </c>
      <c r="G40" s="16">
        <f>D40*1.15</f>
        <v>402.49999999999994</v>
      </c>
    </row>
    <row r="41" spans="1:7" ht="18.75" customHeight="1" x14ac:dyDescent="0.25">
      <c r="A41" s="18" t="s">
        <v>32</v>
      </c>
      <c r="B41" s="18"/>
      <c r="C41" s="18"/>
      <c r="D41" s="18"/>
      <c r="E41" s="18"/>
      <c r="F41" s="18"/>
      <c r="G41" s="18"/>
    </row>
    <row r="42" spans="1:7" ht="31.5" x14ac:dyDescent="0.25">
      <c r="A42" s="12"/>
      <c r="B42" s="8" t="s">
        <v>10</v>
      </c>
      <c r="C42" s="14" t="s">
        <v>11</v>
      </c>
      <c r="D42" s="14">
        <v>567</v>
      </c>
      <c r="E42" s="9" t="s">
        <v>13</v>
      </c>
      <c r="F42" s="16" t="s">
        <v>11</v>
      </c>
      <c r="G42" s="16">
        <f>D42*2*1.15</f>
        <v>1304.0999999999999</v>
      </c>
    </row>
    <row r="43" spans="1:7" ht="28.5" x14ac:dyDescent="0.25">
      <c r="A43" s="12"/>
      <c r="B43" s="8" t="s">
        <v>18</v>
      </c>
      <c r="C43" s="14" t="s">
        <v>11</v>
      </c>
      <c r="D43" s="14">
        <v>33.200000000000003</v>
      </c>
      <c r="E43" s="9" t="s">
        <v>19</v>
      </c>
      <c r="F43" s="16" t="s">
        <v>8</v>
      </c>
      <c r="G43" s="17">
        <f>D43*0.02*1.02</f>
        <v>0.67727999999999999</v>
      </c>
    </row>
    <row r="44" spans="1:7" ht="28.5" x14ac:dyDescent="0.25">
      <c r="A44" s="12"/>
      <c r="B44" s="8" t="s">
        <v>42</v>
      </c>
      <c r="C44" s="14" t="s">
        <v>21</v>
      </c>
      <c r="D44" s="14">
        <v>110.4</v>
      </c>
      <c r="E44" s="8" t="s">
        <v>22</v>
      </c>
      <c r="F44" s="14" t="s">
        <v>21</v>
      </c>
      <c r="G44" s="16">
        <f>D44</f>
        <v>110.4</v>
      </c>
    </row>
    <row r="45" spans="1:7" ht="15.75" customHeight="1" x14ac:dyDescent="0.25">
      <c r="A45" s="19" t="s">
        <v>33</v>
      </c>
      <c r="B45" s="20"/>
      <c r="C45" s="20"/>
      <c r="D45" s="20"/>
      <c r="E45" s="20"/>
      <c r="F45" s="20"/>
      <c r="G45" s="21"/>
    </row>
    <row r="46" spans="1:7" ht="31.5" x14ac:dyDescent="0.25">
      <c r="A46" s="26"/>
      <c r="B46" s="22" t="s">
        <v>14</v>
      </c>
      <c r="C46" s="26" t="s">
        <v>11</v>
      </c>
      <c r="D46" s="33">
        <v>567</v>
      </c>
      <c r="E46" s="9" t="s">
        <v>15</v>
      </c>
      <c r="F46" s="16" t="s">
        <v>17</v>
      </c>
      <c r="G46" s="16">
        <f>D46*0.8</f>
        <v>453.6</v>
      </c>
    </row>
    <row r="47" spans="1:7" ht="31.5" x14ac:dyDescent="0.25">
      <c r="A47" s="27"/>
      <c r="B47" s="23"/>
      <c r="C47" s="27"/>
      <c r="D47" s="34"/>
      <c r="E47" s="9" t="s">
        <v>16</v>
      </c>
      <c r="F47" s="16" t="s">
        <v>8</v>
      </c>
      <c r="G47" s="16">
        <f>D46*0.1*1.03</f>
        <v>58.401000000000003</v>
      </c>
    </row>
    <row r="48" spans="1:7" ht="31.5" x14ac:dyDescent="0.25">
      <c r="A48" s="12"/>
      <c r="B48" s="7" t="s">
        <v>43</v>
      </c>
      <c r="C48" s="14" t="s">
        <v>11</v>
      </c>
      <c r="D48" s="11">
        <v>567</v>
      </c>
      <c r="E48" s="9" t="s">
        <v>23</v>
      </c>
      <c r="F48" s="16" t="s">
        <v>11</v>
      </c>
      <c r="G48" s="16">
        <f>D48*1.15</f>
        <v>652.04999999999995</v>
      </c>
    </row>
    <row r="49" spans="1:7" ht="15.75" customHeight="1" x14ac:dyDescent="0.25">
      <c r="A49" s="18" t="s">
        <v>34</v>
      </c>
      <c r="B49" s="18"/>
      <c r="C49" s="18"/>
      <c r="D49" s="18"/>
      <c r="E49" s="18"/>
      <c r="F49" s="18"/>
      <c r="G49" s="18"/>
    </row>
    <row r="50" spans="1:7" ht="36" customHeight="1" x14ac:dyDescent="0.25">
      <c r="A50" s="12"/>
      <c r="B50" s="8" t="s">
        <v>10</v>
      </c>
      <c r="C50" s="14" t="s">
        <v>11</v>
      </c>
      <c r="D50" s="14">
        <v>303.3</v>
      </c>
      <c r="E50" s="9" t="s">
        <v>13</v>
      </c>
      <c r="F50" s="16" t="s">
        <v>11</v>
      </c>
      <c r="G50" s="16">
        <f>D50*2*1.15</f>
        <v>697.58999999999992</v>
      </c>
    </row>
    <row r="51" spans="1:7" ht="33.75" customHeight="1" x14ac:dyDescent="0.25">
      <c r="A51" s="12"/>
      <c r="B51" s="8" t="s">
        <v>18</v>
      </c>
      <c r="C51" s="14" t="s">
        <v>11</v>
      </c>
      <c r="D51" s="14">
        <v>30</v>
      </c>
      <c r="E51" s="9" t="s">
        <v>19</v>
      </c>
      <c r="F51" s="16" t="s">
        <v>8</v>
      </c>
      <c r="G51" s="17">
        <f>D51*0.02*1.02</f>
        <v>0.61199999999999999</v>
      </c>
    </row>
    <row r="52" spans="1:7" ht="31.5" customHeight="1" x14ac:dyDescent="0.25">
      <c r="A52" s="12"/>
      <c r="B52" s="8" t="s">
        <v>42</v>
      </c>
      <c r="C52" s="14" t="s">
        <v>21</v>
      </c>
      <c r="D52" s="14">
        <v>106.2</v>
      </c>
      <c r="E52" s="8" t="s">
        <v>22</v>
      </c>
      <c r="F52" s="14" t="s">
        <v>21</v>
      </c>
      <c r="G52" s="16">
        <f>D52</f>
        <v>106.2</v>
      </c>
    </row>
    <row r="53" spans="1:7" ht="15.75" customHeight="1" x14ac:dyDescent="0.25">
      <c r="A53" s="19" t="s">
        <v>35</v>
      </c>
      <c r="B53" s="20"/>
      <c r="C53" s="20"/>
      <c r="D53" s="20"/>
      <c r="E53" s="20"/>
      <c r="F53" s="20"/>
      <c r="G53" s="21"/>
    </row>
    <row r="54" spans="1:7" ht="30" customHeight="1" x14ac:dyDescent="0.25">
      <c r="A54" s="26"/>
      <c r="B54" s="22" t="s">
        <v>14</v>
      </c>
      <c r="C54" s="26" t="s">
        <v>11</v>
      </c>
      <c r="D54" s="33">
        <v>303.3</v>
      </c>
      <c r="E54" s="9" t="s">
        <v>15</v>
      </c>
      <c r="F54" s="16" t="s">
        <v>17</v>
      </c>
      <c r="G54" s="16">
        <f>D54*0.8</f>
        <v>242.64000000000001</v>
      </c>
    </row>
    <row r="55" spans="1:7" ht="30.75" customHeight="1" x14ac:dyDescent="0.25">
      <c r="A55" s="27"/>
      <c r="B55" s="23"/>
      <c r="C55" s="27"/>
      <c r="D55" s="34"/>
      <c r="E55" s="9" t="s">
        <v>16</v>
      </c>
      <c r="F55" s="16" t="s">
        <v>8</v>
      </c>
      <c r="G55" s="16">
        <f>D54*0.1*1.03</f>
        <v>31.239900000000002</v>
      </c>
    </row>
    <row r="56" spans="1:7" ht="32.25" customHeight="1" x14ac:dyDescent="0.25">
      <c r="A56" s="12"/>
      <c r="B56" s="7" t="s">
        <v>43</v>
      </c>
      <c r="C56" s="14" t="s">
        <v>11</v>
      </c>
      <c r="D56" s="11">
        <v>303.3</v>
      </c>
      <c r="E56" s="9" t="s">
        <v>23</v>
      </c>
      <c r="F56" s="16" t="s">
        <v>11</v>
      </c>
      <c r="G56" s="16">
        <f>D56*1.15</f>
        <v>348.79499999999996</v>
      </c>
    </row>
    <row r="57" spans="1:7" ht="15.75" customHeight="1" x14ac:dyDescent="0.25">
      <c r="A57" s="18" t="s">
        <v>36</v>
      </c>
      <c r="B57" s="18"/>
      <c r="C57" s="18"/>
      <c r="D57" s="18"/>
      <c r="E57" s="18"/>
      <c r="F57" s="18"/>
      <c r="G57" s="18"/>
    </row>
    <row r="58" spans="1:7" ht="29.25" customHeight="1" x14ac:dyDescent="0.25">
      <c r="A58" s="12"/>
      <c r="B58" s="8" t="s">
        <v>10</v>
      </c>
      <c r="C58" s="14" t="s">
        <v>11</v>
      </c>
      <c r="D58" s="14">
        <v>319</v>
      </c>
      <c r="E58" s="9" t="s">
        <v>13</v>
      </c>
      <c r="F58" s="16" t="s">
        <v>11</v>
      </c>
      <c r="G58" s="16">
        <f>D58*2*1.15</f>
        <v>733.69999999999993</v>
      </c>
    </row>
    <row r="59" spans="1:7" ht="30" customHeight="1" x14ac:dyDescent="0.25">
      <c r="A59" s="12"/>
      <c r="B59" s="8" t="s">
        <v>18</v>
      </c>
      <c r="C59" s="14" t="s">
        <v>11</v>
      </c>
      <c r="D59" s="14">
        <v>30</v>
      </c>
      <c r="E59" s="9" t="s">
        <v>19</v>
      </c>
      <c r="F59" s="16" t="s">
        <v>8</v>
      </c>
      <c r="G59" s="17">
        <f>D59*0.02*1.02</f>
        <v>0.61199999999999999</v>
      </c>
    </row>
    <row r="60" spans="1:7" ht="28.5" x14ac:dyDescent="0.25">
      <c r="A60" s="12"/>
      <c r="B60" s="8" t="s">
        <v>42</v>
      </c>
      <c r="C60" s="14" t="s">
        <v>21</v>
      </c>
      <c r="D60" s="14">
        <v>109.6</v>
      </c>
      <c r="E60" s="8" t="s">
        <v>22</v>
      </c>
      <c r="F60" s="14" t="s">
        <v>21</v>
      </c>
      <c r="G60" s="16">
        <f>D60</f>
        <v>109.6</v>
      </c>
    </row>
    <row r="61" spans="1:7" ht="18.75" customHeight="1" x14ac:dyDescent="0.25">
      <c r="A61" s="19" t="s">
        <v>37</v>
      </c>
      <c r="B61" s="20"/>
      <c r="C61" s="20"/>
      <c r="D61" s="20"/>
      <c r="E61" s="20"/>
      <c r="F61" s="20"/>
      <c r="G61" s="21"/>
    </row>
    <row r="62" spans="1:7" ht="35.25" customHeight="1" x14ac:dyDescent="0.25">
      <c r="A62" s="26"/>
      <c r="B62" s="22" t="s">
        <v>14</v>
      </c>
      <c r="C62" s="26" t="s">
        <v>11</v>
      </c>
      <c r="D62" s="33">
        <v>319</v>
      </c>
      <c r="E62" s="9" t="s">
        <v>15</v>
      </c>
      <c r="F62" s="16" t="s">
        <v>17</v>
      </c>
      <c r="G62" s="16">
        <f>D62*0.8</f>
        <v>255.20000000000002</v>
      </c>
    </row>
    <row r="63" spans="1:7" ht="33.75" customHeight="1" x14ac:dyDescent="0.25">
      <c r="A63" s="27"/>
      <c r="B63" s="23"/>
      <c r="C63" s="27"/>
      <c r="D63" s="34"/>
      <c r="E63" s="9" t="s">
        <v>16</v>
      </c>
      <c r="F63" s="16" t="s">
        <v>8</v>
      </c>
      <c r="G63" s="16">
        <f>D62*0.1*1.03</f>
        <v>32.857000000000006</v>
      </c>
    </row>
    <row r="64" spans="1:7" ht="31.5" customHeight="1" x14ac:dyDescent="0.25">
      <c r="A64" s="12"/>
      <c r="B64" s="7" t="s">
        <v>43</v>
      </c>
      <c r="C64" s="14" t="s">
        <v>11</v>
      </c>
      <c r="D64" s="11">
        <v>319</v>
      </c>
      <c r="E64" s="9" t="s">
        <v>23</v>
      </c>
      <c r="F64" s="16" t="s">
        <v>11</v>
      </c>
      <c r="G64" s="16">
        <f>D64*1.15</f>
        <v>366.84999999999997</v>
      </c>
    </row>
    <row r="65" spans="1:7" ht="15.75" customHeight="1" x14ac:dyDescent="0.25">
      <c r="A65" s="18" t="s">
        <v>40</v>
      </c>
      <c r="B65" s="18"/>
      <c r="C65" s="18"/>
      <c r="D65" s="18"/>
      <c r="E65" s="18"/>
      <c r="F65" s="18"/>
      <c r="G65" s="18"/>
    </row>
    <row r="66" spans="1:7" ht="33.75" customHeight="1" x14ac:dyDescent="0.25">
      <c r="A66" s="12"/>
      <c r="B66" s="13" t="s">
        <v>38</v>
      </c>
      <c r="C66" s="13" t="s">
        <v>11</v>
      </c>
      <c r="D66" s="11">
        <v>647</v>
      </c>
      <c r="E66" s="9" t="s">
        <v>39</v>
      </c>
      <c r="F66" s="5" t="s">
        <v>17</v>
      </c>
      <c r="G66" s="5">
        <f>D66*2.4</f>
        <v>1552.8</v>
      </c>
    </row>
    <row r="67" spans="1:7" ht="15.75" customHeight="1" x14ac:dyDescent="0.25">
      <c r="A67" s="19" t="s">
        <v>41</v>
      </c>
      <c r="B67" s="20"/>
      <c r="C67" s="20"/>
      <c r="D67" s="20"/>
      <c r="E67" s="20"/>
      <c r="F67" s="20"/>
      <c r="G67" s="21"/>
    </row>
    <row r="68" spans="1:7" ht="31.5" x14ac:dyDescent="0.25">
      <c r="A68" s="26"/>
      <c r="B68" s="22" t="s">
        <v>14</v>
      </c>
      <c r="C68" s="26" t="s">
        <v>11</v>
      </c>
      <c r="D68" s="33">
        <v>647</v>
      </c>
      <c r="E68" s="9" t="s">
        <v>15</v>
      </c>
      <c r="F68" s="16" t="s">
        <v>17</v>
      </c>
      <c r="G68" s="16">
        <f>D68*0.8</f>
        <v>517.6</v>
      </c>
    </row>
    <row r="69" spans="1:7" ht="31.5" x14ac:dyDescent="0.25">
      <c r="A69" s="27"/>
      <c r="B69" s="23"/>
      <c r="C69" s="27"/>
      <c r="D69" s="34"/>
      <c r="E69" s="9" t="s">
        <v>16</v>
      </c>
      <c r="F69" s="16" t="s">
        <v>8</v>
      </c>
      <c r="G69" s="16">
        <f>D68*0.1*1.03</f>
        <v>66.641000000000005</v>
      </c>
    </row>
    <row r="70" spans="1:7" ht="31.5" customHeight="1" x14ac:dyDescent="0.25">
      <c r="A70" s="12"/>
      <c r="B70" s="7" t="s">
        <v>43</v>
      </c>
      <c r="C70" s="14" t="s">
        <v>11</v>
      </c>
      <c r="D70" s="10">
        <v>647</v>
      </c>
      <c r="E70" s="9" t="s">
        <v>23</v>
      </c>
      <c r="F70" s="16" t="s">
        <v>11</v>
      </c>
      <c r="G70" s="16">
        <f>D70*1.15</f>
        <v>744.05</v>
      </c>
    </row>
    <row r="71" spans="1:7" x14ac:dyDescent="0.25">
      <c r="A71" s="3"/>
      <c r="B71" s="6"/>
    </row>
    <row r="72" spans="1:7" x14ac:dyDescent="0.25">
      <c r="A72" s="3"/>
      <c r="B72" s="6"/>
    </row>
    <row r="73" spans="1:7" x14ac:dyDescent="0.25">
      <c r="A73" s="3"/>
      <c r="B73" s="6"/>
    </row>
    <row r="74" spans="1:7" x14ac:dyDescent="0.25">
      <c r="A74" s="3"/>
      <c r="B74" s="6"/>
    </row>
    <row r="75" spans="1:7" x14ac:dyDescent="0.25">
      <c r="A75" s="3"/>
      <c r="B75" s="6"/>
    </row>
    <row r="76" spans="1:7" x14ac:dyDescent="0.25">
      <c r="A76" s="3"/>
      <c r="B76" s="6"/>
    </row>
    <row r="77" spans="1:7" x14ac:dyDescent="0.25">
      <c r="A77" s="3"/>
      <c r="B77" s="6"/>
    </row>
    <row r="78" spans="1:7" x14ac:dyDescent="0.25">
      <c r="A78" s="6"/>
      <c r="B78" s="6"/>
    </row>
    <row r="79" spans="1:7" x14ac:dyDescent="0.25">
      <c r="A79" s="6"/>
      <c r="B79" s="6"/>
    </row>
  </sheetData>
  <mergeCells count="56">
    <mergeCell ref="D38:D39"/>
    <mergeCell ref="A41:G41"/>
    <mergeCell ref="A38:A39"/>
    <mergeCell ref="A45:G45"/>
    <mergeCell ref="A68:A69"/>
    <mergeCell ref="B68:B69"/>
    <mergeCell ref="C68:C69"/>
    <mergeCell ref="D68:D69"/>
    <mergeCell ref="B62:B63"/>
    <mergeCell ref="C62:C63"/>
    <mergeCell ref="D62:D63"/>
    <mergeCell ref="A65:G65"/>
    <mergeCell ref="A67:G67"/>
    <mergeCell ref="A62:A63"/>
    <mergeCell ref="A1:G1"/>
    <mergeCell ref="A3:G3"/>
    <mergeCell ref="A4:G4"/>
    <mergeCell ref="A6:A7"/>
    <mergeCell ref="B6:B7"/>
    <mergeCell ref="C6:C7"/>
    <mergeCell ref="D6:D7"/>
    <mergeCell ref="E6:G6"/>
    <mergeCell ref="A9:G9"/>
    <mergeCell ref="A13:G13"/>
    <mergeCell ref="B14:B15"/>
    <mergeCell ref="A14:A15"/>
    <mergeCell ref="C14:C15"/>
    <mergeCell ref="D14:D15"/>
    <mergeCell ref="A17:G17"/>
    <mergeCell ref="A21:G21"/>
    <mergeCell ref="B22:B23"/>
    <mergeCell ref="A22:A23"/>
    <mergeCell ref="C22:C23"/>
    <mergeCell ref="D22:D23"/>
    <mergeCell ref="A25:G25"/>
    <mergeCell ref="A29:G29"/>
    <mergeCell ref="B30:B31"/>
    <mergeCell ref="A30:A31"/>
    <mergeCell ref="C30:C31"/>
    <mergeCell ref="D30:D31"/>
    <mergeCell ref="A33:G33"/>
    <mergeCell ref="A37:G37"/>
    <mergeCell ref="B38:B39"/>
    <mergeCell ref="A49:G49"/>
    <mergeCell ref="A61:G61"/>
    <mergeCell ref="B54:B55"/>
    <mergeCell ref="C54:C55"/>
    <mergeCell ref="A54:A55"/>
    <mergeCell ref="D54:D55"/>
    <mergeCell ref="A57:G57"/>
    <mergeCell ref="A46:A47"/>
    <mergeCell ref="B46:B47"/>
    <mergeCell ref="C46:C47"/>
    <mergeCell ref="D46:D47"/>
    <mergeCell ref="A53:G53"/>
    <mergeCell ref="C38:C39"/>
  </mergeCells>
  <pageMargins left="0.39370078740157483" right="0.39370078740157483" top="0.74803149606299213" bottom="0.74803149606299213" header="0.31496062992125984" footer="0.31496062992125984"/>
  <pageSetup paperSize="9" scale="7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Юрченко Анастасия Алексеевна</dc:creator>
  <cp:lastModifiedBy>Кулик Марина Александровна</cp:lastModifiedBy>
  <cp:lastPrinted>2025-04-08T05:04:46Z</cp:lastPrinted>
  <dcterms:created xsi:type="dcterms:W3CDTF">2025-04-08T05:03:42Z</dcterms:created>
  <dcterms:modified xsi:type="dcterms:W3CDTF">2026-03-23T03:50:28Z</dcterms:modified>
</cp:coreProperties>
</file>