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38" i="1" l="1"/>
  <c r="D30" i="1" l="1"/>
  <c r="E32" i="1"/>
  <c r="E33" i="1"/>
  <c r="E34" i="1"/>
  <c r="E35" i="1"/>
  <c r="E36" i="1"/>
  <c r="E37" i="1"/>
  <c r="E31" i="1"/>
  <c r="D29" i="1" l="1"/>
  <c r="D23" i="1"/>
  <c r="D19" i="1"/>
  <c r="D18" i="1"/>
  <c r="D15" i="1"/>
  <c r="D14" i="1"/>
  <c r="D13" i="1"/>
  <c r="D10" i="1" l="1"/>
</calcChain>
</file>

<file path=xl/sharedStrings.xml><?xml version="1.0" encoding="utf-8"?>
<sst xmlns="http://schemas.openxmlformats.org/spreadsheetml/2006/main" count="117" uniqueCount="67">
  <si>
    <t>Ед. измерения</t>
  </si>
  <si>
    <t>Объем</t>
  </si>
  <si>
    <t>Примечение</t>
  </si>
  <si>
    <t>Устройство металлических ограждений: без поручней</t>
  </si>
  <si>
    <t>ОГ-1</t>
  </si>
  <si>
    <t>ОГ-1.1</t>
  </si>
  <si>
    <t>ОГ-6</t>
  </si>
  <si>
    <t>ОГ-7</t>
  </si>
  <si>
    <t>ОГ-8</t>
  </si>
  <si>
    <t>ОГ-9</t>
  </si>
  <si>
    <t>ОГ-14</t>
  </si>
  <si>
    <t>ОГ-10</t>
  </si>
  <si>
    <t>ОГ-11</t>
  </si>
  <si>
    <t>ОГ-12</t>
  </si>
  <si>
    <t>ОГ-15</t>
  </si>
  <si>
    <t>ОГ-16</t>
  </si>
  <si>
    <t>ОГ-17</t>
  </si>
  <si>
    <t>ОГ-18</t>
  </si>
  <si>
    <t>ОГ-19</t>
  </si>
  <si>
    <t>ОГ-20</t>
  </si>
  <si>
    <t>ОГ-21</t>
  </si>
  <si>
    <t>ОГ-3</t>
  </si>
  <si>
    <t>ОГ-3.1</t>
  </si>
  <si>
    <t>ОГ-2</t>
  </si>
  <si>
    <t>м</t>
  </si>
  <si>
    <t>2шт</t>
  </si>
  <si>
    <t>4шт</t>
  </si>
  <si>
    <t>24шт</t>
  </si>
  <si>
    <t>ОГ-13</t>
  </si>
  <si>
    <t>ОГС-1</t>
  </si>
  <si>
    <t>ОГС-2</t>
  </si>
  <si>
    <t>ОГС-3</t>
  </si>
  <si>
    <t>ОГС-4</t>
  </si>
  <si>
    <t>ОГС-5</t>
  </si>
  <si>
    <t>ОГС-6</t>
  </si>
  <si>
    <t>ОГС-7</t>
  </si>
  <si>
    <t>Длина указана для:</t>
  </si>
  <si>
    <t>Ограждение кровель перилами</t>
  </si>
  <si>
    <t xml:space="preserve">«Школа 21  на пр. Притомский г. Кемерово" </t>
  </si>
  <si>
    <t>Наименование работ</t>
  </si>
  <si>
    <t>1шт</t>
  </si>
  <si>
    <t>1. Все ограждения выполнить из нержавеющей стали. Расстояния между стойками и вертикально ограждающими элементами выполнить по ГОСТу 25772-2021 "Ограждения металлических лестниц, былконов, крыш, лестничных маршей и площадок"</t>
  </si>
  <si>
    <t>2. Изготовление и монтаж ограждений лестниц, крылец и пандусов выполнить по технологии специализированной организации. Способ крепления уточнить у фирмы изготовителя.</t>
  </si>
  <si>
    <t>3. Ограждения выполнить с непрерывным поручнем на этажных и междуэтажных площадках, изгиб ограждений выполнить по радиусу, исключая острые углы.</t>
  </si>
  <si>
    <t>4. На схемах, 6971-АР лист 29, 29.1, отображен принципиальный вид ограждений, точные размеры определить по месту.</t>
  </si>
  <si>
    <t>5. У ограждения ОГ-7 на ЛК в осях ГГ-Я/27-28 и ОГ-8 на ЛК в осях Р-Ф/1-3, А-В/9-11 установить заглушку.</t>
  </si>
  <si>
    <t>6. Способ крепления стеклянных ограждений (ОГС) определяет фирма изготовитель.</t>
  </si>
  <si>
    <t>Ленточное ограждение из закаленного стекла триплекс; Площадь,м2:</t>
  </si>
  <si>
    <t>Устройство ленточного ограждения высотой 1200мм (ОГС-1 - ОГС-7) АР лист 29</t>
  </si>
  <si>
    <t>Установка анкерных болтов: химических клеевых (главный вход позиция 1.1)</t>
  </si>
  <si>
    <t>шт</t>
  </si>
  <si>
    <t>Устройство металлических ограждений: без поручней (главный вход позиция 1.1)</t>
  </si>
  <si>
    <t>Установка анкерных болтов: химических клеевых (позиция 2.2)</t>
  </si>
  <si>
    <t>Устройство металлических ограждений: без поручней (позиция 2.2)</t>
  </si>
  <si>
    <t>Установка анкерных болтов: химических клеевых (позиция 3.3)</t>
  </si>
  <si>
    <t>Устройство металлических ограждений: без поручней (позиция 3.3)</t>
  </si>
  <si>
    <t>Номер п/п</t>
  </si>
  <si>
    <t>Ограждение лестниц внутреннее, 6971-АР лист 29, лист 29.1</t>
  </si>
  <si>
    <t xml:space="preserve">ВЕДОМОСТЬ ОБЪЕМОВ  РАБОТ НА УСТРОЙСТВО ВНУТРЕННИХ И НАРУЖНЫХ МЕТАЛЛИЧЕСКИХ ОГРАЖДЕНИЙ ПО ОБЪЕКТУ: 
</t>
  </si>
  <si>
    <t>Ограждение наружное (главный вход, пандусы, ступенчатые отмостки) 6971-ГП, лист 10</t>
  </si>
  <si>
    <t>Примечания к внутренним ограждениям:</t>
  </si>
  <si>
    <t>Примечания к наружным ограждениям:</t>
  </si>
  <si>
    <t>1. Перила выполнить из нержавеющей стали.</t>
  </si>
  <si>
    <t>2. Конструкция сварная выполняется из полированной или шлифованной стали.</t>
  </si>
  <si>
    <t>3. Сварка выполняется аргонодуговой сваркой, швы обрабатываются и полируются.</t>
  </si>
  <si>
    <t>4. Шаг между стойками 1000мм. Для сечений 3-3, 4-4 (6971-ГП, лист 10)</t>
  </si>
  <si>
    <t>5. Поручень диаметром 38мм для удобного обхвата взрослых и детей.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</si>
</sst>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12" fillId="0" borderId="0" applyNumberFormat="0" applyFill="0" applyBorder="0" applyProtection="0"/>
    <xf numFmtId="0" fontId="4" fillId="0" borderId="0"/>
  </cellStyleXfs>
  <cellXfs count="27">
    <xf numFmtId="0" fontId="0" fillId="0" borderId="0" xfId="0"/>
    <xf numFmtId="0" fontId="3" fillId="2" borderId="1" xfId="1" applyNumberFormat="1" applyFont="1" applyBorder="1" applyAlignment="1">
      <alignment horizontal="center" vertical="center" wrapText="1"/>
    </xf>
    <xf numFmtId="0" fontId="3" fillId="2" borderId="1" xfId="1" applyNumberFormat="1" applyFont="1" applyBorder="1" applyAlignment="1">
      <alignment horizontal="left" vertical="center" wrapText="1"/>
    </xf>
    <xf numFmtId="2" fontId="3" fillId="2" borderId="1" xfId="1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right" vertical="center" wrapText="1"/>
    </xf>
    <xf numFmtId="0" fontId="3" fillId="0" borderId="0" xfId="0" applyNumberFormat="1" applyFont="1" applyBorder="1" applyAlignment="1">
      <alignment horizontal="right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7" fillId="0" borderId="0" xfId="4" applyFont="1"/>
    <xf numFmtId="0" fontId="8" fillId="0" borderId="0" xfId="4" applyFont="1"/>
    <xf numFmtId="0" fontId="9" fillId="0" borderId="0" xfId="2" applyFont="1"/>
    <xf numFmtId="49" fontId="10" fillId="0" borderId="0" xfId="5" applyNumberFormat="1" applyFont="1" applyBorder="1" applyAlignment="1">
      <alignment horizontal="center" vertical="top" wrapText="1"/>
    </xf>
    <xf numFmtId="0" fontId="10" fillId="0" borderId="0" xfId="5" applyFont="1" applyBorder="1" applyAlignment="1">
      <alignment horizontal="center" vertical="center" wrapText="1"/>
    </xf>
    <xf numFmtId="0" fontId="11" fillId="0" borderId="0" xfId="4" applyNumberFormat="1" applyFont="1" applyFill="1" applyBorder="1" applyAlignment="1" applyProtection="1">
      <alignment horizontal="center"/>
    </xf>
    <xf numFmtId="49" fontId="10" fillId="0" borderId="0" xfId="5" applyNumberFormat="1" applyFont="1" applyBorder="1" applyAlignment="1">
      <alignment vertical="top" wrapText="1"/>
    </xf>
    <xf numFmtId="0" fontId="10" fillId="0" borderId="0" xfId="5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15" fillId="0" borderId="1" xfId="2" applyFont="1" applyBorder="1" applyAlignment="1">
      <alignment horizontal="center" vertical="center" wrapText="1"/>
    </xf>
    <xf numFmtId="1" fontId="15" fillId="0" borderId="1" xfId="2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0" fontId="14" fillId="0" borderId="5" xfId="2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vertical="center" wrapText="1"/>
    </xf>
  </cellXfs>
  <cellStyles count="9">
    <cellStyle name="20% - Акцент6" xfId="1" builtinId="50"/>
    <cellStyle name="Обычный" xfId="0" builtinId="0"/>
    <cellStyle name="Обычный 2" xfId="4"/>
    <cellStyle name="Обычный 2 2" xfId="7"/>
    <cellStyle name="Обычный 3" xfId="3"/>
    <cellStyle name="Обычный 3 2" xfId="5"/>
    <cellStyle name="Обычный 4" xfId="6"/>
    <cellStyle name="Обычный 5" xfId="8"/>
    <cellStyle name="Обычный 6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3"/>
  <sheetViews>
    <sheetView tabSelected="1" topLeftCell="A46" zoomScaleNormal="100" workbookViewId="0">
      <selection activeCell="K43" sqref="K43"/>
    </sheetView>
  </sheetViews>
  <sheetFormatPr defaultRowHeight="15" x14ac:dyDescent="0.25"/>
  <cols>
    <col min="1" max="1" width="13.42578125" customWidth="1"/>
    <col min="2" max="2" width="47.28515625" bestFit="1" customWidth="1"/>
    <col min="3" max="3" width="11.85546875" customWidth="1"/>
    <col min="4" max="4" width="16.140625" customWidth="1"/>
    <col min="5" max="5" width="70.28515625" customWidth="1"/>
  </cols>
  <sheetData>
    <row r="1" spans="1:18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2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x14ac:dyDescent="0.2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ht="15" customHeight="1" x14ac:dyDescent="0.25">
      <c r="A5" s="11" t="s">
        <v>58</v>
      </c>
      <c r="B5" s="11"/>
      <c r="C5" s="11"/>
      <c r="D5" s="11"/>
      <c r="E5" s="11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15" customHeight="1" x14ac:dyDescent="0.25">
      <c r="A6" s="12" t="s">
        <v>38</v>
      </c>
      <c r="B6" s="12"/>
      <c r="C6" s="12"/>
      <c r="D6" s="12"/>
      <c r="E6" s="12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18.75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ht="31.5" x14ac:dyDescent="0.25">
      <c r="A8" s="16" t="s">
        <v>56</v>
      </c>
      <c r="B8" s="16" t="s">
        <v>39</v>
      </c>
      <c r="C8" s="16" t="s">
        <v>0</v>
      </c>
      <c r="D8" s="16" t="s">
        <v>1</v>
      </c>
      <c r="E8" s="16" t="s">
        <v>2</v>
      </c>
    </row>
    <row r="9" spans="1:18" ht="15.75" customHeight="1" x14ac:dyDescent="0.25">
      <c r="A9" s="21" t="s">
        <v>57</v>
      </c>
      <c r="B9" s="22"/>
      <c r="C9" s="22"/>
      <c r="D9" s="22"/>
      <c r="E9" s="23"/>
    </row>
    <row r="10" spans="1:18" ht="31.5" x14ac:dyDescent="0.25">
      <c r="A10" s="1">
        <v>1</v>
      </c>
      <c r="B10" s="2" t="s">
        <v>3</v>
      </c>
      <c r="C10" s="1" t="s">
        <v>24</v>
      </c>
      <c r="D10" s="3">
        <f>SUM(D11:D29)</f>
        <v>247.40000000000003</v>
      </c>
      <c r="E10" s="2" t="s">
        <v>36</v>
      </c>
    </row>
    <row r="11" spans="1:18" ht="15.75" x14ac:dyDescent="0.25">
      <c r="A11" s="4"/>
      <c r="B11" s="5" t="s">
        <v>4</v>
      </c>
      <c r="C11" s="7" t="s">
        <v>24</v>
      </c>
      <c r="D11" s="5">
        <v>3.28</v>
      </c>
      <c r="E11" s="5" t="s">
        <v>40</v>
      </c>
    </row>
    <row r="12" spans="1:18" ht="15.75" x14ac:dyDescent="0.25">
      <c r="A12" s="5"/>
      <c r="B12" s="5" t="s">
        <v>5</v>
      </c>
      <c r="C12" s="7" t="s">
        <v>24</v>
      </c>
      <c r="D12" s="5">
        <v>3.69</v>
      </c>
      <c r="E12" s="5" t="s">
        <v>40</v>
      </c>
    </row>
    <row r="13" spans="1:18" ht="15.75" x14ac:dyDescent="0.25">
      <c r="A13" s="5"/>
      <c r="B13" s="5" t="s">
        <v>6</v>
      </c>
      <c r="C13" s="7" t="s">
        <v>24</v>
      </c>
      <c r="D13" s="5">
        <f>3.645*2</f>
        <v>7.29</v>
      </c>
      <c r="E13" s="5" t="s">
        <v>25</v>
      </c>
    </row>
    <row r="14" spans="1:18" ht="15.75" x14ac:dyDescent="0.25">
      <c r="A14" s="5"/>
      <c r="B14" s="5" t="s">
        <v>7</v>
      </c>
      <c r="C14" s="7" t="s">
        <v>24</v>
      </c>
      <c r="D14" s="5">
        <f>3.635*4</f>
        <v>14.54</v>
      </c>
      <c r="E14" s="5" t="s">
        <v>26</v>
      </c>
    </row>
    <row r="15" spans="1:18" ht="15.75" x14ac:dyDescent="0.25">
      <c r="A15" s="5"/>
      <c r="B15" s="5" t="s">
        <v>8</v>
      </c>
      <c r="C15" s="7" t="s">
        <v>24</v>
      </c>
      <c r="D15" s="5">
        <f>4.31*24</f>
        <v>103.44</v>
      </c>
      <c r="E15" s="5" t="s">
        <v>27</v>
      </c>
    </row>
    <row r="16" spans="1:18" ht="15.75" x14ac:dyDescent="0.25">
      <c r="A16" s="5"/>
      <c r="B16" s="5" t="s">
        <v>9</v>
      </c>
      <c r="C16" s="7" t="s">
        <v>24</v>
      </c>
      <c r="D16" s="5">
        <v>5.9</v>
      </c>
      <c r="E16" s="5" t="s">
        <v>40</v>
      </c>
    </row>
    <row r="17" spans="1:5" ht="15.75" x14ac:dyDescent="0.25">
      <c r="A17" s="5"/>
      <c r="B17" s="5" t="s">
        <v>10</v>
      </c>
      <c r="C17" s="7" t="s">
        <v>24</v>
      </c>
      <c r="D17" s="5">
        <v>5.9</v>
      </c>
      <c r="E17" s="5" t="s">
        <v>40</v>
      </c>
    </row>
    <row r="18" spans="1:5" ht="15.75" x14ac:dyDescent="0.25">
      <c r="A18" s="5"/>
      <c r="B18" s="5" t="s">
        <v>11</v>
      </c>
      <c r="C18" s="7" t="s">
        <v>24</v>
      </c>
      <c r="D18" s="5">
        <f>9.02*2</f>
        <v>18.04</v>
      </c>
      <c r="E18" s="5" t="s">
        <v>25</v>
      </c>
    </row>
    <row r="19" spans="1:5" ht="15.75" x14ac:dyDescent="0.25">
      <c r="A19" s="5"/>
      <c r="B19" s="5" t="s">
        <v>12</v>
      </c>
      <c r="C19" s="7" t="s">
        <v>24</v>
      </c>
      <c r="D19" s="5">
        <f>7.35*4</f>
        <v>29.4</v>
      </c>
      <c r="E19" s="5" t="s">
        <v>26</v>
      </c>
    </row>
    <row r="20" spans="1:5" ht="15.75" x14ac:dyDescent="0.25">
      <c r="A20" s="5"/>
      <c r="B20" s="5" t="s">
        <v>13</v>
      </c>
      <c r="C20" s="7" t="s">
        <v>24</v>
      </c>
      <c r="D20" s="5">
        <v>7.8949999999999996</v>
      </c>
      <c r="E20" s="5" t="s">
        <v>40</v>
      </c>
    </row>
    <row r="21" spans="1:5" ht="15.75" x14ac:dyDescent="0.25">
      <c r="A21" s="5"/>
      <c r="B21" s="5" t="s">
        <v>28</v>
      </c>
      <c r="C21" s="7" t="s">
        <v>24</v>
      </c>
      <c r="D21" s="5">
        <v>7.8949999999999996</v>
      </c>
      <c r="E21" s="5" t="s">
        <v>40</v>
      </c>
    </row>
    <row r="22" spans="1:5" ht="15.75" x14ac:dyDescent="0.25">
      <c r="A22" s="5"/>
      <c r="B22" s="5" t="s">
        <v>14</v>
      </c>
      <c r="C22" s="7" t="s">
        <v>24</v>
      </c>
      <c r="D22" s="5">
        <v>3.6349999999999998</v>
      </c>
      <c r="E22" s="5" t="s">
        <v>40</v>
      </c>
    </row>
    <row r="23" spans="1:5" ht="15.75" x14ac:dyDescent="0.25">
      <c r="A23" s="5"/>
      <c r="B23" s="5" t="s">
        <v>15</v>
      </c>
      <c r="C23" s="7" t="s">
        <v>24</v>
      </c>
      <c r="D23" s="5">
        <f>3.97*2</f>
        <v>7.94</v>
      </c>
      <c r="E23" s="5" t="s">
        <v>25</v>
      </c>
    </row>
    <row r="24" spans="1:5" ht="15.75" x14ac:dyDescent="0.25">
      <c r="A24" s="5"/>
      <c r="B24" s="5" t="s">
        <v>16</v>
      </c>
      <c r="C24" s="7" t="s">
        <v>24</v>
      </c>
      <c r="D24" s="5">
        <v>5.22</v>
      </c>
      <c r="E24" s="5" t="s">
        <v>40</v>
      </c>
    </row>
    <row r="25" spans="1:5" ht="15.75" x14ac:dyDescent="0.25">
      <c r="A25" s="5"/>
      <c r="B25" s="5" t="s">
        <v>19</v>
      </c>
      <c r="C25" s="7" t="s">
        <v>24</v>
      </c>
      <c r="D25" s="5">
        <v>6.835</v>
      </c>
      <c r="E25" s="5" t="s">
        <v>40</v>
      </c>
    </row>
    <row r="26" spans="1:5" ht="15.75" x14ac:dyDescent="0.25">
      <c r="A26" s="5"/>
      <c r="B26" s="5" t="s">
        <v>20</v>
      </c>
      <c r="C26" s="7" t="s">
        <v>24</v>
      </c>
      <c r="D26" s="5">
        <v>6.58</v>
      </c>
      <c r="E26" s="5" t="s">
        <v>40</v>
      </c>
    </row>
    <row r="27" spans="1:5" ht="15.75" x14ac:dyDescent="0.25">
      <c r="A27" s="5"/>
      <c r="B27" s="5" t="s">
        <v>21</v>
      </c>
      <c r="C27" s="7" t="s">
        <v>24</v>
      </c>
      <c r="D27" s="5">
        <v>3.4</v>
      </c>
      <c r="E27" s="5" t="s">
        <v>40</v>
      </c>
    </row>
    <row r="28" spans="1:5" ht="15.75" x14ac:dyDescent="0.25">
      <c r="A28" s="5"/>
      <c r="B28" s="5" t="s">
        <v>22</v>
      </c>
      <c r="C28" s="7" t="s">
        <v>24</v>
      </c>
      <c r="D28" s="5">
        <v>3.2</v>
      </c>
      <c r="E28" s="5" t="s">
        <v>40</v>
      </c>
    </row>
    <row r="29" spans="1:5" ht="15.75" x14ac:dyDescent="0.25">
      <c r="A29" s="5"/>
      <c r="B29" s="5" t="s">
        <v>23</v>
      </c>
      <c r="C29" s="7" t="s">
        <v>24</v>
      </c>
      <c r="D29" s="5">
        <f>1.66*2</f>
        <v>3.32</v>
      </c>
      <c r="E29" s="5" t="s">
        <v>25</v>
      </c>
    </row>
    <row r="30" spans="1:5" ht="31.5" x14ac:dyDescent="0.25">
      <c r="A30" s="1">
        <v>2</v>
      </c>
      <c r="B30" s="2" t="s">
        <v>48</v>
      </c>
      <c r="C30" s="1" t="s">
        <v>24</v>
      </c>
      <c r="D30" s="3">
        <f>SUM(D31:D37)</f>
        <v>103.39999999999999</v>
      </c>
      <c r="E30" s="2" t="s">
        <v>47</v>
      </c>
    </row>
    <row r="31" spans="1:5" ht="15.75" x14ac:dyDescent="0.25">
      <c r="A31" s="5"/>
      <c r="B31" s="5" t="s">
        <v>29</v>
      </c>
      <c r="C31" s="7" t="s">
        <v>24</v>
      </c>
      <c r="D31" s="5">
        <v>26.1</v>
      </c>
      <c r="E31" s="5">
        <f>D31*1.2</f>
        <v>31.32</v>
      </c>
    </row>
    <row r="32" spans="1:5" ht="15.75" x14ac:dyDescent="0.25">
      <c r="A32" s="5"/>
      <c r="B32" s="5" t="s">
        <v>30</v>
      </c>
      <c r="C32" s="7" t="s">
        <v>24</v>
      </c>
      <c r="D32" s="5">
        <v>30.3</v>
      </c>
      <c r="E32" s="5">
        <f t="shared" ref="E32:E37" si="0">D32*1.2</f>
        <v>36.36</v>
      </c>
    </row>
    <row r="33" spans="1:5" ht="15.75" x14ac:dyDescent="0.25">
      <c r="A33" s="5"/>
      <c r="B33" s="5" t="s">
        <v>31</v>
      </c>
      <c r="C33" s="7" t="s">
        <v>24</v>
      </c>
      <c r="D33" s="5">
        <v>10.8</v>
      </c>
      <c r="E33" s="5">
        <f t="shared" si="0"/>
        <v>12.96</v>
      </c>
    </row>
    <row r="34" spans="1:5" ht="15.75" x14ac:dyDescent="0.25">
      <c r="A34" s="5"/>
      <c r="B34" s="5" t="s">
        <v>32</v>
      </c>
      <c r="C34" s="7" t="s">
        <v>24</v>
      </c>
      <c r="D34" s="5">
        <v>20.8</v>
      </c>
      <c r="E34" s="5">
        <f t="shared" si="0"/>
        <v>24.96</v>
      </c>
    </row>
    <row r="35" spans="1:5" ht="15.75" x14ac:dyDescent="0.25">
      <c r="A35" s="5"/>
      <c r="B35" s="5" t="s">
        <v>33</v>
      </c>
      <c r="C35" s="7" t="s">
        <v>24</v>
      </c>
      <c r="D35" s="5">
        <v>1.2</v>
      </c>
      <c r="E35" s="5">
        <f t="shared" si="0"/>
        <v>1.44</v>
      </c>
    </row>
    <row r="36" spans="1:5" ht="15.75" x14ac:dyDescent="0.25">
      <c r="A36" s="5"/>
      <c r="B36" s="5" t="s">
        <v>34</v>
      </c>
      <c r="C36" s="7" t="s">
        <v>24</v>
      </c>
      <c r="D36" s="5">
        <v>1.6</v>
      </c>
      <c r="E36" s="5">
        <f t="shared" si="0"/>
        <v>1.92</v>
      </c>
    </row>
    <row r="37" spans="1:5" ht="15.75" x14ac:dyDescent="0.25">
      <c r="A37" s="5"/>
      <c r="B37" s="5" t="s">
        <v>35</v>
      </c>
      <c r="C37" s="7" t="s">
        <v>24</v>
      </c>
      <c r="D37" s="5">
        <v>12.6</v>
      </c>
      <c r="E37" s="5">
        <f t="shared" si="0"/>
        <v>15.12</v>
      </c>
    </row>
    <row r="38" spans="1:5" ht="15.75" x14ac:dyDescent="0.25">
      <c r="A38" s="1">
        <v>3</v>
      </c>
      <c r="B38" s="2" t="s">
        <v>37</v>
      </c>
      <c r="C38" s="1" t="s">
        <v>24</v>
      </c>
      <c r="D38" s="3">
        <f>SUM(D39:D40)</f>
        <v>62.300000000000004</v>
      </c>
      <c r="E38" s="2"/>
    </row>
    <row r="39" spans="1:5" ht="15.75" x14ac:dyDescent="0.25">
      <c r="A39" s="5"/>
      <c r="B39" s="5" t="s">
        <v>17</v>
      </c>
      <c r="C39" s="7" t="s">
        <v>24</v>
      </c>
      <c r="D39" s="5">
        <v>33.200000000000003</v>
      </c>
      <c r="E39" s="5"/>
    </row>
    <row r="40" spans="1:5" ht="15.75" x14ac:dyDescent="0.25">
      <c r="A40" s="5"/>
      <c r="B40" s="5" t="s">
        <v>18</v>
      </c>
      <c r="C40" s="7" t="s">
        <v>24</v>
      </c>
      <c r="D40" s="5">
        <v>29.1</v>
      </c>
      <c r="E40" s="5"/>
    </row>
    <row r="41" spans="1:5" ht="23.25" customHeight="1" x14ac:dyDescent="0.25">
      <c r="A41" s="24" t="s">
        <v>59</v>
      </c>
      <c r="B41" s="24"/>
      <c r="C41" s="24"/>
      <c r="D41" s="24"/>
      <c r="E41" s="24"/>
    </row>
    <row r="42" spans="1:5" ht="31.5" x14ac:dyDescent="0.25">
      <c r="A42" s="25">
        <v>1</v>
      </c>
      <c r="B42" s="26" t="s">
        <v>49</v>
      </c>
      <c r="C42" s="19" t="s">
        <v>50</v>
      </c>
      <c r="D42" s="20">
        <v>189</v>
      </c>
      <c r="E42" s="5"/>
    </row>
    <row r="43" spans="1:5" ht="31.5" x14ac:dyDescent="0.25">
      <c r="A43" s="25">
        <v>2</v>
      </c>
      <c r="B43" s="26" t="s">
        <v>51</v>
      </c>
      <c r="C43" s="19" t="s">
        <v>24</v>
      </c>
      <c r="D43" s="20">
        <v>30</v>
      </c>
      <c r="E43" s="5"/>
    </row>
    <row r="44" spans="1:5" ht="31.5" x14ac:dyDescent="0.25">
      <c r="A44" s="25">
        <v>3</v>
      </c>
      <c r="B44" s="26" t="s">
        <v>52</v>
      </c>
      <c r="C44" s="19" t="s">
        <v>50</v>
      </c>
      <c r="D44" s="20">
        <v>576</v>
      </c>
      <c r="E44" s="5"/>
    </row>
    <row r="45" spans="1:5" ht="31.5" x14ac:dyDescent="0.25">
      <c r="A45" s="25">
        <v>4</v>
      </c>
      <c r="B45" s="26" t="s">
        <v>53</v>
      </c>
      <c r="C45" s="19" t="s">
        <v>24</v>
      </c>
      <c r="D45" s="20">
        <v>188</v>
      </c>
      <c r="E45" s="5"/>
    </row>
    <row r="46" spans="1:5" ht="31.5" x14ac:dyDescent="0.25">
      <c r="A46" s="25">
        <v>5</v>
      </c>
      <c r="B46" s="26" t="s">
        <v>54</v>
      </c>
      <c r="C46" s="19" t="s">
        <v>50</v>
      </c>
      <c r="D46" s="20">
        <v>150</v>
      </c>
      <c r="E46" s="5"/>
    </row>
    <row r="47" spans="1:5" ht="31.5" x14ac:dyDescent="0.25">
      <c r="A47" s="25">
        <v>6</v>
      </c>
      <c r="B47" s="26" t="s">
        <v>55</v>
      </c>
      <c r="C47" s="19" t="s">
        <v>24</v>
      </c>
      <c r="D47" s="20">
        <v>49</v>
      </c>
      <c r="E47" s="5"/>
    </row>
    <row r="48" spans="1:5" ht="15.75" x14ac:dyDescent="0.25">
      <c r="A48" s="6"/>
      <c r="B48" s="6"/>
      <c r="C48" s="6"/>
      <c r="D48" s="6"/>
      <c r="E48" s="6"/>
    </row>
    <row r="49" spans="1:5" ht="28.5" customHeight="1" x14ac:dyDescent="0.25">
      <c r="A49" s="17" t="s">
        <v>60</v>
      </c>
      <c r="B49" s="17"/>
      <c r="C49" s="6"/>
      <c r="D49" s="6"/>
      <c r="E49" s="6"/>
    </row>
    <row r="50" spans="1:5" ht="36" customHeight="1" x14ac:dyDescent="0.25">
      <c r="A50" s="18" t="s">
        <v>41</v>
      </c>
      <c r="B50" s="18"/>
      <c r="C50" s="18"/>
      <c r="D50" s="18"/>
      <c r="E50" s="18"/>
    </row>
    <row r="51" spans="1:5" ht="33.75" customHeight="1" x14ac:dyDescent="0.25">
      <c r="A51" s="18" t="s">
        <v>42</v>
      </c>
      <c r="B51" s="18"/>
      <c r="C51" s="18"/>
      <c r="D51" s="18"/>
      <c r="E51" s="18"/>
    </row>
    <row r="52" spans="1:5" ht="21" customHeight="1" x14ac:dyDescent="0.25">
      <c r="A52" s="18" t="s">
        <v>43</v>
      </c>
      <c r="B52" s="18"/>
      <c r="C52" s="18"/>
      <c r="D52" s="18"/>
      <c r="E52" s="18"/>
    </row>
    <row r="53" spans="1:5" ht="21" customHeight="1" x14ac:dyDescent="0.25">
      <c r="A53" s="18" t="s">
        <v>44</v>
      </c>
      <c r="B53" s="18"/>
      <c r="C53" s="18"/>
      <c r="D53" s="18"/>
      <c r="E53" s="18"/>
    </row>
    <row r="54" spans="1:5" ht="21" customHeight="1" x14ac:dyDescent="0.25">
      <c r="A54" s="18" t="s">
        <v>45</v>
      </c>
      <c r="B54" s="18"/>
      <c r="C54" s="18"/>
      <c r="D54" s="18"/>
      <c r="E54" s="18"/>
    </row>
    <row r="55" spans="1:5" ht="23.25" customHeight="1" x14ac:dyDescent="0.25">
      <c r="A55" s="18" t="s">
        <v>46</v>
      </c>
      <c r="B55" s="18"/>
      <c r="C55" s="18"/>
      <c r="D55" s="18"/>
      <c r="E55" s="18"/>
    </row>
    <row r="56" spans="1:5" ht="15.75" x14ac:dyDescent="0.25">
      <c r="A56" s="6"/>
      <c r="B56" s="6"/>
      <c r="C56" s="6"/>
      <c r="D56" s="6"/>
      <c r="E56" s="6"/>
    </row>
    <row r="57" spans="1:5" ht="28.5" customHeight="1" x14ac:dyDescent="0.25">
      <c r="A57" s="17" t="s">
        <v>61</v>
      </c>
      <c r="B57" s="17"/>
      <c r="C57" s="6"/>
      <c r="D57" s="6"/>
      <c r="E57" s="6"/>
    </row>
    <row r="58" spans="1:5" ht="17.25" customHeight="1" x14ac:dyDescent="0.25">
      <c r="A58" s="18" t="s">
        <v>62</v>
      </c>
      <c r="B58" s="18"/>
      <c r="C58" s="18"/>
      <c r="D58" s="18"/>
      <c r="E58" s="18"/>
    </row>
    <row r="59" spans="1:5" ht="18" customHeight="1" x14ac:dyDescent="0.25">
      <c r="A59" s="18" t="s">
        <v>63</v>
      </c>
      <c r="B59" s="18"/>
      <c r="C59" s="18"/>
      <c r="D59" s="18"/>
      <c r="E59" s="18"/>
    </row>
    <row r="60" spans="1:5" ht="16.5" customHeight="1" x14ac:dyDescent="0.25">
      <c r="A60" s="18" t="s">
        <v>64</v>
      </c>
      <c r="B60" s="18"/>
      <c r="C60" s="18"/>
      <c r="D60" s="18"/>
      <c r="E60" s="18"/>
    </row>
    <row r="61" spans="1:5" ht="18" customHeight="1" x14ac:dyDescent="0.25">
      <c r="A61" s="18" t="s">
        <v>65</v>
      </c>
      <c r="B61" s="18"/>
      <c r="C61" s="18"/>
      <c r="D61" s="18"/>
      <c r="E61" s="18"/>
    </row>
    <row r="62" spans="1:5" ht="17.25" customHeight="1" x14ac:dyDescent="0.25">
      <c r="A62" s="18" t="s">
        <v>66</v>
      </c>
      <c r="B62" s="18"/>
      <c r="C62" s="18"/>
      <c r="D62" s="18"/>
      <c r="E62" s="18"/>
    </row>
    <row r="63" spans="1:5" ht="15.75" x14ac:dyDescent="0.25">
      <c r="A63" s="18"/>
      <c r="B63" s="18"/>
      <c r="C63" s="18"/>
      <c r="D63" s="18"/>
      <c r="E63" s="18"/>
    </row>
    <row r="64" spans="1:5" ht="15.75" x14ac:dyDescent="0.25">
      <c r="A64" s="6"/>
      <c r="B64" s="6"/>
      <c r="C64" s="6"/>
      <c r="D64" s="6"/>
      <c r="E64" s="6"/>
    </row>
    <row r="65" spans="1:5" ht="15.75" x14ac:dyDescent="0.25">
      <c r="A65" s="6"/>
      <c r="B65" s="6"/>
      <c r="C65" s="6"/>
      <c r="D65" s="6"/>
      <c r="E65" s="6"/>
    </row>
    <row r="66" spans="1:5" ht="15.75" x14ac:dyDescent="0.25">
      <c r="A66" s="6"/>
      <c r="B66" s="6"/>
      <c r="C66" s="6"/>
      <c r="D66" s="6"/>
      <c r="E66" s="6"/>
    </row>
    <row r="67" spans="1:5" ht="15.75" x14ac:dyDescent="0.25">
      <c r="A67" s="6"/>
      <c r="B67" s="6"/>
      <c r="C67" s="6"/>
      <c r="D67" s="6"/>
      <c r="E67" s="6"/>
    </row>
    <row r="68" spans="1:5" ht="15.75" x14ac:dyDescent="0.25">
      <c r="A68" s="6"/>
      <c r="B68" s="6"/>
      <c r="C68" s="6"/>
      <c r="D68" s="6"/>
      <c r="E68" s="6"/>
    </row>
    <row r="69" spans="1:5" ht="15.75" x14ac:dyDescent="0.25">
      <c r="A69" s="6"/>
      <c r="B69" s="6"/>
      <c r="C69" s="6"/>
      <c r="D69" s="6"/>
      <c r="E69" s="6"/>
    </row>
    <row r="70" spans="1:5" ht="15.75" x14ac:dyDescent="0.25">
      <c r="A70" s="6"/>
      <c r="B70" s="6"/>
      <c r="C70" s="6"/>
      <c r="D70" s="6"/>
      <c r="E70" s="6"/>
    </row>
    <row r="71" spans="1:5" ht="15.75" x14ac:dyDescent="0.25">
      <c r="A71" s="6"/>
      <c r="B71" s="6"/>
      <c r="C71" s="6"/>
      <c r="D71" s="6"/>
      <c r="E71" s="6"/>
    </row>
    <row r="72" spans="1:5" ht="15.75" x14ac:dyDescent="0.25">
      <c r="A72" s="6"/>
      <c r="B72" s="6"/>
      <c r="C72" s="6"/>
      <c r="D72" s="6"/>
      <c r="E72" s="6"/>
    </row>
    <row r="73" spans="1:5" ht="15.75" x14ac:dyDescent="0.25">
      <c r="A73" s="6"/>
      <c r="B73" s="6"/>
      <c r="C73" s="6"/>
      <c r="D73" s="6"/>
      <c r="E73" s="6"/>
    </row>
    <row r="74" spans="1:5" ht="15.75" x14ac:dyDescent="0.25">
      <c r="A74" s="6"/>
      <c r="B74" s="6"/>
      <c r="C74" s="6"/>
      <c r="D74" s="6"/>
      <c r="E74" s="6"/>
    </row>
    <row r="75" spans="1:5" ht="15.75" x14ac:dyDescent="0.25">
      <c r="A75" s="6"/>
      <c r="B75" s="6"/>
      <c r="C75" s="6"/>
      <c r="D75" s="6"/>
      <c r="E75" s="6"/>
    </row>
    <row r="76" spans="1:5" ht="15.75" x14ac:dyDescent="0.25">
      <c r="A76" s="6"/>
      <c r="B76" s="6"/>
      <c r="C76" s="6"/>
      <c r="D76" s="6"/>
      <c r="E76" s="6"/>
    </row>
    <row r="77" spans="1:5" ht="15.75" x14ac:dyDescent="0.25">
      <c r="A77" s="6"/>
      <c r="B77" s="6"/>
      <c r="C77" s="6"/>
      <c r="D77" s="6"/>
      <c r="E77" s="6"/>
    </row>
    <row r="78" spans="1:5" ht="15.75" x14ac:dyDescent="0.25">
      <c r="A78" s="6"/>
      <c r="B78" s="6"/>
      <c r="C78" s="6"/>
      <c r="D78" s="6"/>
      <c r="E78" s="6"/>
    </row>
    <row r="79" spans="1:5" ht="15.75" x14ac:dyDescent="0.25">
      <c r="A79" s="6"/>
      <c r="B79" s="6"/>
      <c r="C79" s="6"/>
      <c r="D79" s="6"/>
      <c r="E79" s="6"/>
    </row>
    <row r="80" spans="1:5" ht="15.75" x14ac:dyDescent="0.25">
      <c r="A80" s="6"/>
      <c r="B80" s="6"/>
      <c r="C80" s="6"/>
      <c r="D80" s="6"/>
      <c r="E80" s="6"/>
    </row>
    <row r="81" spans="1:5" ht="15.75" x14ac:dyDescent="0.25">
      <c r="A81" s="6"/>
      <c r="B81" s="6"/>
      <c r="C81" s="6"/>
      <c r="D81" s="6"/>
      <c r="E81" s="6"/>
    </row>
    <row r="82" spans="1:5" ht="15.75" x14ac:dyDescent="0.25">
      <c r="A82" s="6"/>
      <c r="B82" s="6"/>
      <c r="C82" s="6"/>
      <c r="D82" s="6"/>
      <c r="E82" s="6"/>
    </row>
    <row r="83" spans="1:5" ht="15.75" x14ac:dyDescent="0.25">
      <c r="A83" s="6"/>
      <c r="B83" s="6"/>
      <c r="C83" s="6"/>
      <c r="D83" s="6"/>
      <c r="E83" s="6"/>
    </row>
    <row r="84" spans="1:5" ht="15.75" x14ac:dyDescent="0.25">
      <c r="A84" s="6"/>
      <c r="B84" s="6"/>
      <c r="C84" s="6"/>
      <c r="D84" s="6"/>
      <c r="E84" s="6"/>
    </row>
    <row r="85" spans="1:5" ht="15.75" x14ac:dyDescent="0.25">
      <c r="A85" s="6"/>
      <c r="B85" s="6"/>
      <c r="C85" s="6"/>
      <c r="D85" s="6"/>
      <c r="E85" s="6"/>
    </row>
    <row r="86" spans="1:5" ht="15.75" x14ac:dyDescent="0.25">
      <c r="A86" s="6"/>
      <c r="B86" s="6"/>
      <c r="C86" s="6"/>
      <c r="D86" s="6"/>
      <c r="E86" s="6"/>
    </row>
    <row r="87" spans="1:5" ht="15.75" x14ac:dyDescent="0.25">
      <c r="A87" s="6"/>
      <c r="B87" s="6"/>
      <c r="C87" s="6"/>
      <c r="D87" s="6"/>
      <c r="E87" s="6"/>
    </row>
    <row r="88" spans="1:5" ht="15.75" x14ac:dyDescent="0.25">
      <c r="A88" s="6"/>
      <c r="B88" s="6"/>
      <c r="C88" s="6"/>
      <c r="D88" s="6"/>
      <c r="E88" s="6"/>
    </row>
    <row r="89" spans="1:5" ht="15.75" x14ac:dyDescent="0.25">
      <c r="A89" s="6"/>
      <c r="B89" s="6"/>
      <c r="C89" s="6"/>
      <c r="D89" s="6"/>
      <c r="E89" s="6"/>
    </row>
    <row r="90" spans="1:5" ht="15.75" x14ac:dyDescent="0.25">
      <c r="A90" s="6"/>
      <c r="B90" s="6"/>
      <c r="C90" s="6"/>
      <c r="D90" s="6"/>
      <c r="E90" s="6"/>
    </row>
    <row r="91" spans="1:5" ht="15.75" x14ac:dyDescent="0.25">
      <c r="A91" s="6"/>
      <c r="B91" s="6"/>
      <c r="C91" s="6"/>
      <c r="D91" s="6"/>
      <c r="E91" s="6"/>
    </row>
    <row r="92" spans="1:5" ht="15.75" x14ac:dyDescent="0.25">
      <c r="A92" s="6"/>
      <c r="B92" s="6"/>
      <c r="C92" s="6"/>
      <c r="D92" s="6"/>
      <c r="E92" s="6"/>
    </row>
    <row r="93" spans="1:5" ht="15.75" x14ac:dyDescent="0.25">
      <c r="A93" s="6"/>
      <c r="B93" s="6"/>
      <c r="C93" s="6"/>
      <c r="D93" s="6"/>
      <c r="E93" s="6"/>
    </row>
    <row r="94" spans="1:5" ht="15.75" x14ac:dyDescent="0.25">
      <c r="A94" s="6"/>
      <c r="B94" s="6"/>
      <c r="C94" s="6"/>
      <c r="D94" s="6"/>
      <c r="E94" s="6"/>
    </row>
    <row r="95" spans="1:5" ht="15.75" x14ac:dyDescent="0.25">
      <c r="A95" s="6"/>
      <c r="B95" s="6"/>
      <c r="C95" s="6"/>
      <c r="D95" s="6"/>
      <c r="E95" s="6"/>
    </row>
    <row r="96" spans="1:5" ht="15.75" x14ac:dyDescent="0.25">
      <c r="A96" s="6"/>
      <c r="B96" s="6"/>
      <c r="C96" s="6"/>
      <c r="D96" s="6"/>
      <c r="E96" s="6"/>
    </row>
    <row r="97" spans="1:5" ht="15.75" x14ac:dyDescent="0.25">
      <c r="A97" s="6"/>
      <c r="B97" s="6"/>
      <c r="C97" s="6"/>
      <c r="D97" s="6"/>
      <c r="E97" s="6"/>
    </row>
    <row r="98" spans="1:5" ht="15.75" x14ac:dyDescent="0.25">
      <c r="A98" s="6"/>
      <c r="B98" s="6"/>
      <c r="C98" s="6"/>
      <c r="D98" s="6"/>
      <c r="E98" s="6"/>
    </row>
    <row r="99" spans="1:5" ht="15.75" x14ac:dyDescent="0.25">
      <c r="A99" s="6"/>
      <c r="B99" s="6"/>
      <c r="C99" s="6"/>
      <c r="D99" s="6"/>
      <c r="E99" s="6"/>
    </row>
    <row r="100" spans="1:5" ht="15.75" x14ac:dyDescent="0.25">
      <c r="A100" s="6"/>
      <c r="B100" s="6"/>
      <c r="C100" s="6"/>
      <c r="D100" s="6"/>
      <c r="E100" s="6"/>
    </row>
    <row r="101" spans="1:5" ht="15.75" x14ac:dyDescent="0.25">
      <c r="A101" s="6"/>
      <c r="B101" s="6"/>
      <c r="C101" s="6"/>
      <c r="D101" s="6"/>
      <c r="E101" s="6"/>
    </row>
    <row r="102" spans="1:5" ht="15.75" x14ac:dyDescent="0.25">
      <c r="A102" s="6"/>
      <c r="B102" s="6"/>
      <c r="C102" s="6"/>
      <c r="D102" s="6"/>
      <c r="E102" s="6"/>
    </row>
    <row r="103" spans="1:5" ht="15.75" x14ac:dyDescent="0.25">
      <c r="A103" s="6"/>
      <c r="B103" s="6"/>
      <c r="C103" s="6"/>
      <c r="D103" s="6"/>
      <c r="E103" s="6"/>
    </row>
    <row r="104" spans="1:5" ht="15.75" x14ac:dyDescent="0.25">
      <c r="A104" s="6"/>
      <c r="B104" s="6"/>
      <c r="C104" s="6"/>
      <c r="D104" s="6"/>
      <c r="E104" s="6"/>
    </row>
    <row r="105" spans="1:5" ht="15.75" x14ac:dyDescent="0.25">
      <c r="A105" s="6"/>
      <c r="B105" s="6"/>
      <c r="C105" s="6"/>
      <c r="D105" s="6"/>
      <c r="E105" s="6"/>
    </row>
    <row r="106" spans="1:5" ht="15.75" x14ac:dyDescent="0.25">
      <c r="A106" s="6"/>
      <c r="B106" s="6"/>
      <c r="C106" s="6"/>
      <c r="D106" s="6"/>
      <c r="E106" s="6"/>
    </row>
    <row r="107" spans="1:5" ht="15.75" x14ac:dyDescent="0.25">
      <c r="A107" s="6"/>
      <c r="B107" s="6"/>
      <c r="C107" s="6"/>
      <c r="D107" s="6"/>
      <c r="E107" s="6"/>
    </row>
    <row r="108" spans="1:5" ht="15.75" x14ac:dyDescent="0.25">
      <c r="A108" s="6"/>
      <c r="B108" s="6"/>
      <c r="C108" s="6"/>
      <c r="D108" s="6"/>
      <c r="E108" s="6"/>
    </row>
    <row r="109" spans="1:5" ht="15.75" x14ac:dyDescent="0.25">
      <c r="A109" s="6"/>
      <c r="B109" s="6"/>
      <c r="C109" s="6"/>
      <c r="D109" s="6"/>
      <c r="E109" s="6"/>
    </row>
    <row r="110" spans="1:5" ht="15.75" x14ac:dyDescent="0.25">
      <c r="A110" s="6"/>
      <c r="B110" s="6"/>
      <c r="C110" s="6"/>
      <c r="D110" s="6"/>
      <c r="E110" s="6"/>
    </row>
    <row r="111" spans="1:5" ht="15.75" x14ac:dyDescent="0.25">
      <c r="A111" s="6"/>
      <c r="B111" s="6"/>
      <c r="C111" s="6"/>
      <c r="D111" s="6"/>
      <c r="E111" s="6"/>
    </row>
    <row r="112" spans="1:5" ht="15.75" x14ac:dyDescent="0.25">
      <c r="A112" s="6"/>
      <c r="B112" s="6"/>
      <c r="C112" s="6"/>
      <c r="D112" s="6"/>
      <c r="E112" s="6"/>
    </row>
    <row r="113" spans="1:5" ht="15.75" x14ac:dyDescent="0.25">
      <c r="A113" s="6"/>
      <c r="B113" s="6"/>
      <c r="C113" s="6"/>
      <c r="D113" s="6"/>
      <c r="E113" s="6"/>
    </row>
    <row r="114" spans="1:5" ht="15.75" x14ac:dyDescent="0.25">
      <c r="A114" s="6"/>
      <c r="B114" s="6"/>
      <c r="C114" s="6"/>
      <c r="D114" s="6"/>
      <c r="E114" s="6"/>
    </row>
    <row r="115" spans="1:5" ht="15.75" x14ac:dyDescent="0.25">
      <c r="A115" s="6"/>
      <c r="B115" s="6"/>
      <c r="C115" s="6"/>
      <c r="D115" s="6"/>
      <c r="E115" s="6"/>
    </row>
    <row r="116" spans="1:5" ht="15.75" x14ac:dyDescent="0.25">
      <c r="A116" s="6"/>
      <c r="B116" s="6"/>
      <c r="C116" s="6"/>
      <c r="D116" s="6"/>
      <c r="E116" s="6"/>
    </row>
    <row r="117" spans="1:5" ht="15.75" x14ac:dyDescent="0.25">
      <c r="A117" s="6"/>
      <c r="B117" s="6"/>
      <c r="C117" s="6"/>
      <c r="D117" s="6"/>
      <c r="E117" s="6"/>
    </row>
    <row r="118" spans="1:5" ht="15.75" x14ac:dyDescent="0.25">
      <c r="A118" s="6"/>
      <c r="B118" s="6"/>
      <c r="C118" s="6"/>
      <c r="D118" s="6"/>
      <c r="E118" s="6"/>
    </row>
    <row r="119" spans="1:5" ht="15.75" x14ac:dyDescent="0.25">
      <c r="A119" s="6"/>
      <c r="B119" s="6"/>
      <c r="C119" s="6"/>
      <c r="D119" s="6"/>
      <c r="E119" s="6"/>
    </row>
    <row r="120" spans="1:5" ht="15.75" x14ac:dyDescent="0.25">
      <c r="A120" s="6"/>
      <c r="B120" s="6"/>
      <c r="C120" s="6"/>
      <c r="D120" s="6"/>
      <c r="E120" s="6"/>
    </row>
    <row r="121" spans="1:5" ht="15.75" x14ac:dyDescent="0.25">
      <c r="A121" s="6"/>
      <c r="B121" s="6"/>
      <c r="C121" s="6"/>
      <c r="D121" s="6"/>
      <c r="E121" s="6"/>
    </row>
    <row r="122" spans="1:5" ht="15.75" x14ac:dyDescent="0.25">
      <c r="A122" s="6"/>
      <c r="B122" s="6"/>
      <c r="C122" s="6"/>
      <c r="D122" s="6"/>
      <c r="E122" s="6"/>
    </row>
    <row r="123" spans="1:5" ht="15.75" x14ac:dyDescent="0.25">
      <c r="A123" s="6"/>
      <c r="B123" s="6"/>
      <c r="C123" s="6"/>
      <c r="D123" s="6"/>
      <c r="E123" s="6"/>
    </row>
    <row r="124" spans="1:5" ht="15.75" x14ac:dyDescent="0.25">
      <c r="A124" s="6"/>
      <c r="B124" s="6"/>
      <c r="C124" s="6"/>
      <c r="D124" s="6"/>
      <c r="E124" s="6"/>
    </row>
    <row r="125" spans="1:5" ht="15.75" x14ac:dyDescent="0.25">
      <c r="A125" s="6"/>
      <c r="B125" s="6"/>
      <c r="C125" s="6"/>
      <c r="D125" s="6"/>
      <c r="E125" s="6"/>
    </row>
    <row r="126" spans="1:5" ht="15.75" x14ac:dyDescent="0.25">
      <c r="A126" s="6"/>
      <c r="B126" s="6"/>
      <c r="C126" s="6"/>
      <c r="D126" s="6"/>
      <c r="E126" s="6"/>
    </row>
    <row r="127" spans="1:5" ht="15.75" x14ac:dyDescent="0.25">
      <c r="A127" s="6"/>
      <c r="B127" s="6"/>
      <c r="C127" s="6"/>
      <c r="D127" s="6"/>
      <c r="E127" s="6"/>
    </row>
    <row r="128" spans="1:5" ht="15.75" x14ac:dyDescent="0.25">
      <c r="A128" s="6"/>
      <c r="B128" s="6"/>
      <c r="C128" s="6"/>
      <c r="D128" s="6"/>
      <c r="E128" s="6"/>
    </row>
    <row r="129" spans="1:5" ht="15.75" x14ac:dyDescent="0.25">
      <c r="A129" s="6"/>
      <c r="B129" s="6"/>
      <c r="C129" s="6"/>
      <c r="D129" s="6"/>
      <c r="E129" s="6"/>
    </row>
    <row r="130" spans="1:5" ht="15.75" x14ac:dyDescent="0.25">
      <c r="A130" s="6"/>
      <c r="B130" s="6"/>
      <c r="C130" s="6"/>
      <c r="D130" s="6"/>
      <c r="E130" s="6"/>
    </row>
    <row r="131" spans="1:5" ht="15.75" x14ac:dyDescent="0.25">
      <c r="A131" s="6"/>
      <c r="B131" s="6"/>
      <c r="C131" s="6"/>
      <c r="D131" s="6"/>
      <c r="E131" s="6"/>
    </row>
    <row r="132" spans="1:5" ht="15.75" x14ac:dyDescent="0.25">
      <c r="A132" s="6"/>
      <c r="B132" s="6"/>
      <c r="C132" s="6"/>
      <c r="D132" s="6"/>
      <c r="E132" s="6"/>
    </row>
    <row r="133" spans="1:5" ht="15.75" x14ac:dyDescent="0.25">
      <c r="A133" s="6"/>
      <c r="B133" s="6"/>
      <c r="C133" s="6"/>
      <c r="D133" s="6"/>
      <c r="E133" s="6"/>
    </row>
    <row r="134" spans="1:5" ht="15.75" x14ac:dyDescent="0.25">
      <c r="A134" s="6"/>
      <c r="B134" s="6"/>
      <c r="C134" s="6"/>
      <c r="D134" s="6"/>
      <c r="E134" s="6"/>
    </row>
    <row r="135" spans="1:5" ht="15.75" x14ac:dyDescent="0.25">
      <c r="A135" s="6"/>
      <c r="B135" s="6"/>
      <c r="C135" s="6"/>
      <c r="D135" s="6"/>
      <c r="E135" s="6"/>
    </row>
    <row r="136" spans="1:5" ht="15.75" x14ac:dyDescent="0.25">
      <c r="A136" s="6"/>
      <c r="B136" s="6"/>
      <c r="C136" s="6"/>
      <c r="D136" s="6"/>
      <c r="E136" s="6"/>
    </row>
    <row r="137" spans="1:5" ht="15.75" x14ac:dyDescent="0.25">
      <c r="A137" s="6"/>
      <c r="B137" s="6"/>
      <c r="C137" s="6"/>
      <c r="D137" s="6"/>
      <c r="E137" s="6"/>
    </row>
    <row r="138" spans="1:5" ht="15.75" x14ac:dyDescent="0.25">
      <c r="A138" s="6"/>
      <c r="B138" s="6"/>
      <c r="C138" s="6"/>
      <c r="D138" s="6"/>
      <c r="E138" s="6"/>
    </row>
    <row r="139" spans="1:5" ht="15.75" x14ac:dyDescent="0.25">
      <c r="A139" s="6"/>
      <c r="B139" s="6"/>
      <c r="C139" s="6"/>
      <c r="D139" s="6"/>
      <c r="E139" s="6"/>
    </row>
    <row r="140" spans="1:5" ht="15.75" x14ac:dyDescent="0.25">
      <c r="A140" s="6"/>
      <c r="B140" s="6"/>
      <c r="C140" s="6"/>
      <c r="D140" s="6"/>
      <c r="E140" s="6"/>
    </row>
    <row r="141" spans="1:5" ht="15.75" x14ac:dyDescent="0.25">
      <c r="A141" s="6"/>
      <c r="B141" s="6"/>
      <c r="C141" s="6"/>
      <c r="D141" s="6"/>
      <c r="E141" s="6"/>
    </row>
    <row r="142" spans="1:5" ht="15.75" x14ac:dyDescent="0.25">
      <c r="A142" s="6"/>
      <c r="B142" s="6"/>
      <c r="C142" s="6"/>
      <c r="D142" s="6"/>
      <c r="E142" s="6"/>
    </row>
    <row r="143" spans="1:5" ht="15.75" x14ac:dyDescent="0.25">
      <c r="A143" s="6"/>
      <c r="B143" s="6"/>
      <c r="C143" s="6"/>
      <c r="D143" s="6"/>
      <c r="E143" s="6"/>
    </row>
    <row r="144" spans="1:5" ht="15.75" x14ac:dyDescent="0.25">
      <c r="A144" s="6"/>
      <c r="B144" s="6"/>
      <c r="C144" s="6"/>
      <c r="D144" s="6"/>
      <c r="E144" s="6"/>
    </row>
    <row r="145" spans="1:5" ht="15.75" x14ac:dyDescent="0.25">
      <c r="A145" s="6"/>
      <c r="B145" s="6"/>
      <c r="C145" s="6"/>
      <c r="D145" s="6"/>
      <c r="E145" s="6"/>
    </row>
    <row r="146" spans="1:5" ht="15.75" x14ac:dyDescent="0.25">
      <c r="A146" s="6"/>
      <c r="B146" s="6"/>
      <c r="C146" s="6"/>
      <c r="D146" s="6"/>
      <c r="E146" s="6"/>
    </row>
    <row r="147" spans="1:5" ht="15.75" x14ac:dyDescent="0.25">
      <c r="A147" s="6"/>
      <c r="B147" s="6"/>
      <c r="C147" s="6"/>
      <c r="D147" s="6"/>
      <c r="E147" s="6"/>
    </row>
    <row r="148" spans="1:5" ht="15.75" x14ac:dyDescent="0.25">
      <c r="A148" s="6"/>
      <c r="B148" s="6"/>
      <c r="C148" s="6"/>
      <c r="D148" s="6"/>
      <c r="E148" s="6"/>
    </row>
    <row r="149" spans="1:5" ht="15.75" x14ac:dyDescent="0.25">
      <c r="A149" s="6"/>
      <c r="B149" s="6"/>
      <c r="C149" s="6"/>
      <c r="D149" s="6"/>
      <c r="E149" s="6"/>
    </row>
    <row r="150" spans="1:5" ht="15.75" x14ac:dyDescent="0.25">
      <c r="A150" s="6"/>
      <c r="B150" s="6"/>
      <c r="C150" s="6"/>
      <c r="D150" s="6"/>
      <c r="E150" s="6"/>
    </row>
    <row r="151" spans="1:5" ht="15.75" x14ac:dyDescent="0.25">
      <c r="A151" s="6"/>
      <c r="B151" s="6"/>
      <c r="C151" s="6"/>
      <c r="D151" s="6"/>
      <c r="E151" s="6"/>
    </row>
    <row r="152" spans="1:5" ht="15.75" x14ac:dyDescent="0.25">
      <c r="A152" s="6"/>
      <c r="B152" s="6"/>
      <c r="C152" s="6"/>
      <c r="D152" s="6"/>
      <c r="E152" s="6"/>
    </row>
    <row r="153" spans="1:5" ht="15.75" x14ac:dyDescent="0.25">
      <c r="A153" s="6"/>
      <c r="B153" s="6"/>
      <c r="C153" s="6"/>
      <c r="D153" s="6"/>
      <c r="E153" s="6"/>
    </row>
    <row r="154" spans="1:5" ht="15.75" x14ac:dyDescent="0.25">
      <c r="A154" s="6"/>
      <c r="B154" s="6"/>
      <c r="C154" s="6"/>
      <c r="D154" s="6"/>
      <c r="E154" s="6"/>
    </row>
    <row r="155" spans="1:5" ht="15.75" x14ac:dyDescent="0.25">
      <c r="A155" s="6"/>
      <c r="B155" s="6"/>
      <c r="C155" s="6"/>
      <c r="D155" s="6"/>
      <c r="E155" s="6"/>
    </row>
    <row r="156" spans="1:5" ht="15.75" x14ac:dyDescent="0.25">
      <c r="A156" s="6"/>
      <c r="B156" s="6"/>
      <c r="C156" s="6"/>
      <c r="D156" s="6"/>
      <c r="E156" s="6"/>
    </row>
    <row r="157" spans="1:5" ht="15.75" x14ac:dyDescent="0.25">
      <c r="A157" s="6"/>
      <c r="B157" s="6"/>
      <c r="C157" s="6"/>
      <c r="D157" s="6"/>
      <c r="E157" s="6"/>
    </row>
    <row r="158" spans="1:5" ht="15.75" x14ac:dyDescent="0.25">
      <c r="A158" s="6"/>
      <c r="B158" s="6"/>
      <c r="C158" s="6"/>
      <c r="D158" s="6"/>
      <c r="E158" s="6"/>
    </row>
    <row r="159" spans="1:5" ht="15.75" x14ac:dyDescent="0.25">
      <c r="A159" s="6"/>
      <c r="B159" s="6"/>
      <c r="C159" s="6"/>
      <c r="D159" s="6"/>
      <c r="E159" s="6"/>
    </row>
    <row r="160" spans="1:5" ht="15.75" x14ac:dyDescent="0.25">
      <c r="A160" s="6"/>
      <c r="B160" s="6"/>
      <c r="C160" s="6"/>
      <c r="D160" s="6"/>
      <c r="E160" s="6"/>
    </row>
    <row r="161" spans="1:5" ht="15.75" x14ac:dyDescent="0.25">
      <c r="A161" s="6"/>
      <c r="B161" s="6"/>
      <c r="C161" s="6"/>
      <c r="D161" s="6"/>
      <c r="E161" s="6"/>
    </row>
    <row r="162" spans="1:5" ht="15.75" x14ac:dyDescent="0.25">
      <c r="A162" s="6"/>
      <c r="B162" s="6"/>
      <c r="C162" s="6"/>
      <c r="D162" s="6"/>
      <c r="E162" s="6"/>
    </row>
    <row r="163" spans="1:5" ht="15.75" x14ac:dyDescent="0.25">
      <c r="A163" s="6"/>
      <c r="B163" s="6"/>
      <c r="C163" s="6"/>
      <c r="D163" s="6"/>
      <c r="E163" s="6"/>
    </row>
    <row r="164" spans="1:5" ht="15.75" x14ac:dyDescent="0.25">
      <c r="A164" s="6"/>
      <c r="B164" s="6"/>
      <c r="C164" s="6"/>
      <c r="D164" s="6"/>
      <c r="E164" s="6"/>
    </row>
    <row r="165" spans="1:5" ht="15.75" x14ac:dyDescent="0.25">
      <c r="A165" s="6"/>
      <c r="B165" s="6"/>
      <c r="C165" s="6"/>
      <c r="D165" s="6"/>
      <c r="E165" s="6"/>
    </row>
    <row r="166" spans="1:5" ht="15.75" x14ac:dyDescent="0.25">
      <c r="A166" s="6"/>
      <c r="B166" s="6"/>
      <c r="C166" s="6"/>
      <c r="D166" s="6"/>
      <c r="E166" s="6"/>
    </row>
    <row r="167" spans="1:5" ht="15.75" x14ac:dyDescent="0.25">
      <c r="A167" s="6"/>
      <c r="B167" s="6"/>
      <c r="C167" s="6"/>
      <c r="D167" s="6"/>
      <c r="E167" s="6"/>
    </row>
    <row r="168" spans="1:5" ht="15.75" x14ac:dyDescent="0.25">
      <c r="A168" s="6"/>
      <c r="B168" s="6"/>
      <c r="C168" s="6"/>
      <c r="D168" s="6"/>
      <c r="E168" s="6"/>
    </row>
    <row r="169" spans="1:5" ht="15.75" x14ac:dyDescent="0.25">
      <c r="A169" s="6"/>
      <c r="B169" s="6"/>
      <c r="C169" s="6"/>
      <c r="D169" s="6"/>
      <c r="E169" s="6"/>
    </row>
    <row r="170" spans="1:5" ht="15.75" x14ac:dyDescent="0.25">
      <c r="A170" s="6"/>
      <c r="B170" s="6"/>
      <c r="C170" s="6"/>
      <c r="D170" s="6"/>
      <c r="E170" s="6"/>
    </row>
    <row r="171" spans="1:5" ht="15.75" x14ac:dyDescent="0.25">
      <c r="A171" s="6"/>
      <c r="B171" s="6"/>
      <c r="C171" s="6"/>
      <c r="D171" s="6"/>
      <c r="E171" s="6"/>
    </row>
    <row r="172" spans="1:5" ht="15.75" x14ac:dyDescent="0.25">
      <c r="A172" s="6"/>
      <c r="B172" s="6"/>
      <c r="C172" s="6"/>
      <c r="D172" s="6"/>
      <c r="E172" s="6"/>
    </row>
    <row r="173" spans="1:5" ht="15.75" x14ac:dyDescent="0.25">
      <c r="A173" s="6"/>
      <c r="B173" s="6"/>
      <c r="C173" s="6"/>
      <c r="D173" s="6"/>
      <c r="E173" s="6"/>
    </row>
  </sheetData>
  <mergeCells count="19">
    <mergeCell ref="A63:E63"/>
    <mergeCell ref="A58:E58"/>
    <mergeCell ref="A59:E59"/>
    <mergeCell ref="A60:E60"/>
    <mergeCell ref="A61:E61"/>
    <mergeCell ref="A62:E62"/>
    <mergeCell ref="A54:E54"/>
    <mergeCell ref="A55:E55"/>
    <mergeCell ref="A41:E41"/>
    <mergeCell ref="A57:B57"/>
    <mergeCell ref="A49:B49"/>
    <mergeCell ref="A50:E50"/>
    <mergeCell ref="A51:E51"/>
    <mergeCell ref="A52:E52"/>
    <mergeCell ref="A53:E53"/>
    <mergeCell ref="A9:E9"/>
    <mergeCell ref="A7:R7"/>
    <mergeCell ref="A5:E5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2026-05-25T08:15:49Z</dcterms:modified>
</cp:coreProperties>
</file>