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ВОР" sheetId="1" r:id="rId1"/>
    <sheet name="Расче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  <c r="D12" i="1"/>
  <c r="D13" i="1"/>
  <c r="F18" i="1" l="1"/>
  <c r="P18" i="1"/>
  <c r="G18" i="1" s="1"/>
  <c r="F19" i="1"/>
  <c r="P19" i="1"/>
  <c r="Q19" i="1" s="1"/>
  <c r="F20" i="1"/>
  <c r="P20" i="1"/>
  <c r="Q20" i="1" s="1"/>
  <c r="F21" i="1"/>
  <c r="P21" i="1"/>
  <c r="S21" i="1" s="1"/>
  <c r="F22" i="1"/>
  <c r="P22" i="1"/>
  <c r="R22" i="1" s="1"/>
  <c r="F23" i="1"/>
  <c r="P23" i="1"/>
  <c r="S23" i="1" s="1"/>
  <c r="S19" i="1" l="1"/>
  <c r="Q21" i="1"/>
  <c r="S18" i="1"/>
  <c r="Q18" i="1"/>
  <c r="Q24" i="1" s="1"/>
  <c r="R23" i="1"/>
  <c r="R24" i="1" s="1"/>
  <c r="G19" i="1"/>
  <c r="G20" i="1"/>
  <c r="G21" i="1"/>
  <c r="S20" i="1"/>
  <c r="G22" i="1"/>
  <c r="G23" i="1"/>
  <c r="S22" i="1"/>
  <c r="P24" i="1"/>
  <c r="G24" i="1" l="1"/>
  <c r="S24" i="1"/>
  <c r="P8" i="2"/>
  <c r="W8" i="2"/>
  <c r="S8" i="2"/>
  <c r="W7" i="2"/>
  <c r="P7" i="2"/>
  <c r="S7" i="2" s="1"/>
  <c r="G7" i="2"/>
  <c r="F7" i="2"/>
  <c r="P6" i="2"/>
  <c r="W6" i="2" s="1"/>
  <c r="F6" i="2"/>
  <c r="P5" i="2"/>
  <c r="W5" i="2" s="1"/>
  <c r="F5" i="2"/>
  <c r="P4" i="2"/>
  <c r="W4" i="2" s="1"/>
  <c r="G4" i="2"/>
  <c r="F4" i="2"/>
  <c r="P3" i="2"/>
  <c r="W3" i="2" s="1"/>
  <c r="F3" i="2"/>
  <c r="P2" i="2"/>
  <c r="W2" i="2" s="1"/>
  <c r="G2" i="2"/>
  <c r="F2" i="2"/>
  <c r="G6" i="2" l="1"/>
  <c r="G8" i="2" s="1"/>
  <c r="S6" i="2"/>
  <c r="G3" i="2"/>
  <c r="G5" i="2"/>
</calcChain>
</file>

<file path=xl/sharedStrings.xml><?xml version="1.0" encoding="utf-8"?>
<sst xmlns="http://schemas.openxmlformats.org/spreadsheetml/2006/main" count="74" uniqueCount="57">
  <si>
    <t>Двери дерево</t>
  </si>
  <si>
    <t>Пороги</t>
  </si>
  <si>
    <t>гост 475-2016</t>
  </si>
  <si>
    <t>ДС рп 1 Г Пр 2080*880</t>
  </si>
  <si>
    <t>Приточная решетка</t>
  </si>
  <si>
    <t>ДС рл 1 Г Пр 2080*880</t>
  </si>
  <si>
    <t>ДС рл 1 Г Пр 2080*1020</t>
  </si>
  <si>
    <t>ДСрп 1 Г Пр 2080*1020</t>
  </si>
  <si>
    <t>ДВрп 1 Г Пр 2080*1060</t>
  </si>
  <si>
    <t xml:space="preserve">доводчик </t>
  </si>
  <si>
    <t>ДВ рл  1 Г Пр 2080*1060</t>
  </si>
  <si>
    <t>Наименование работы</t>
  </si>
  <si>
    <t>Объем</t>
  </si>
  <si>
    <t>Примечение</t>
  </si>
  <si>
    <t>Двери</t>
  </si>
  <si>
    <t>Блоки дверные деревянные</t>
  </si>
  <si>
    <t>Установка: деревянных дверных блоков</t>
  </si>
  <si>
    <t>м2</t>
  </si>
  <si>
    <t>Укладка металлического накладного профиля (порога)</t>
  </si>
  <si>
    <t>Итого</t>
  </si>
  <si>
    <t>ВЫСОТА</t>
  </si>
  <si>
    <t>ШИРИНА</t>
  </si>
  <si>
    <t>ПЛОЩАДЬ 
1 проема</t>
  </si>
  <si>
    <t>ПЛОЩАДЬ 
ВСЕХ</t>
  </si>
  <si>
    <t>всего</t>
  </si>
  <si>
    <t xml:space="preserve">м </t>
  </si>
  <si>
    <t>шт</t>
  </si>
  <si>
    <t xml:space="preserve">Установка дверного доводчика </t>
  </si>
  <si>
    <t xml:space="preserve">«Школа 21  на пр.Притомский г.Кемерово" </t>
  </si>
  <si>
    <t>Приложение №1</t>
  </si>
  <si>
    <t>Номер п/п</t>
  </si>
  <si>
    <t>(ГОСТ 475-2016) ДС рп 1 Г Пр 2080*880</t>
  </si>
  <si>
    <t>(ГОСТ 475-2016) ДС рл 1 Г Пр 2080*880</t>
  </si>
  <si>
    <t>(ГОСТ 475-2016 ДС рл 1 Г Пр 2080*1020</t>
  </si>
  <si>
    <t>(ГОСТ 475-2016) ДВ рл  1 Г Пр 2080*1060</t>
  </si>
  <si>
    <t>Наименование</t>
  </si>
  <si>
    <t>Всего</t>
  </si>
  <si>
    <t>Примечание</t>
  </si>
  <si>
    <t>Ед. изм.</t>
  </si>
  <si>
    <t xml:space="preserve">Доводчик </t>
  </si>
  <si>
    <t>(ГОСТ 475-2016) ДС рп 1 Г Пр 2080*1020</t>
  </si>
  <si>
    <t>(ГОСТ 475-2016) ДВ рп 1 Г Пр 2080*1060</t>
  </si>
  <si>
    <t>Позиция в спецификации (6971-АР, лист 26)</t>
  </si>
  <si>
    <t xml:space="preserve">ВЕДОМОСТЬ ОБЪЕМОВ  РАБОТ НА УСТРОЙСТВО ДЕРЕВЯННЫХ ДВЕРЕЙ ПО ОБЪЕКТУ: 
</t>
  </si>
  <si>
    <t>Примечание:</t>
  </si>
  <si>
    <t>2. Во всех душевых и санузлах номеров, в дверях выполнить приточные решетки, площадь 0,016м2.</t>
  </si>
  <si>
    <t>1. Размещение доводчиков и синхронизаторов см. планы этажей 6971-АР.</t>
  </si>
  <si>
    <t>Количество на этаж</t>
  </si>
  <si>
    <t>-1 эт.</t>
  </si>
  <si>
    <t>1 эт.</t>
  </si>
  <si>
    <t>2 эт.</t>
  </si>
  <si>
    <t>3 эт.</t>
  </si>
  <si>
    <t>4 эт.</t>
  </si>
  <si>
    <t>5 эт.</t>
  </si>
  <si>
    <t>6 эт.</t>
  </si>
  <si>
    <t>7 эт.</t>
  </si>
  <si>
    <t>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</si>
</sst>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2" fillId="0" borderId="0" applyNumberFormat="0" applyFill="0" applyBorder="0" applyProtection="0"/>
    <xf numFmtId="0" fontId="6" fillId="0" borderId="0"/>
  </cellStyleXfs>
  <cellXfs count="54">
    <xf numFmtId="0" fontId="0" fillId="0" borderId="0" xfId="0"/>
    <xf numFmtId="0" fontId="3" fillId="0" borderId="0" xfId="0" applyFont="1" applyFill="1"/>
    <xf numFmtId="0" fontId="0" fillId="0" borderId="0" xfId="0" applyFill="1"/>
    <xf numFmtId="14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Border="1"/>
    <xf numFmtId="49" fontId="11" fillId="0" borderId="0" xfId="5" applyNumberFormat="1" applyFont="1" applyBorder="1" applyAlignment="1">
      <alignment vertical="top" wrapText="1"/>
    </xf>
    <xf numFmtId="0" fontId="11" fillId="0" borderId="0" xfId="5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horizontal="right"/>
    </xf>
    <xf numFmtId="0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0" fillId="0" borderId="1" xfId="0" applyFont="1" applyBorder="1"/>
    <xf numFmtId="0" fontId="15" fillId="0" borderId="0" xfId="0" applyFont="1" applyFill="1" applyBorder="1"/>
    <xf numFmtId="0" fontId="10" fillId="0" borderId="0" xfId="0" applyFont="1" applyFill="1" applyBorder="1"/>
    <xf numFmtId="0" fontId="15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1" fillId="0" borderId="0" xfId="5" applyNumberFormat="1" applyFont="1" applyBorder="1" applyAlignment="1">
      <alignment horizontal="center" vertical="top" wrapText="1"/>
    </xf>
    <xf numFmtId="0" fontId="11" fillId="0" borderId="0" xfId="5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right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</cellXfs>
  <cellStyles count="9">
    <cellStyle name="20% - Акцент6" xfId="1" builtinId="50"/>
    <cellStyle name="Обычный" xfId="0" builtinId="0"/>
    <cellStyle name="Обычный 2" xfId="4"/>
    <cellStyle name="Обычный 2 2" xfId="7"/>
    <cellStyle name="Обычный 3" xfId="3"/>
    <cellStyle name="Обычный 3 2" xfId="5"/>
    <cellStyle name="Обычный 4" xfId="6"/>
    <cellStyle name="Обычный 5" xfId="8"/>
    <cellStyle name="Обычный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J12" sqref="J12"/>
    </sheetView>
  </sheetViews>
  <sheetFormatPr defaultRowHeight="15" x14ac:dyDescent="0.25"/>
  <cols>
    <col min="1" max="1" width="13.85546875" customWidth="1"/>
    <col min="2" max="2" width="44.5703125" customWidth="1"/>
    <col min="3" max="3" width="10.28515625" customWidth="1"/>
    <col min="4" max="4" width="13.85546875" customWidth="1"/>
    <col min="5" max="5" width="11.5703125" customWidth="1"/>
    <col min="6" max="6" width="16.28515625" customWidth="1"/>
    <col min="7" max="7" width="14.5703125" customWidth="1"/>
    <col min="8" max="8" width="5.85546875" customWidth="1"/>
    <col min="9" max="9" width="5.42578125" customWidth="1"/>
    <col min="10" max="10" width="5.5703125" customWidth="1"/>
    <col min="11" max="11" width="5.85546875" customWidth="1"/>
    <col min="12" max="12" width="6.5703125" customWidth="1"/>
    <col min="13" max="14" width="6.28515625" customWidth="1"/>
    <col min="15" max="15" width="6.85546875" customWidth="1"/>
    <col min="17" max="17" width="12.7109375" customWidth="1"/>
    <col min="18" max="18" width="11.85546875" customWidth="1"/>
    <col min="19" max="19" width="13.28515625" customWidth="1"/>
  </cols>
  <sheetData>
    <row r="1" spans="1:19" ht="24" customHeight="1" x14ac:dyDescent="0.25">
      <c r="E1" s="16"/>
      <c r="F1" s="42" t="s">
        <v>29</v>
      </c>
      <c r="G1" s="42"/>
    </row>
    <row r="3" spans="1:19" ht="16.5" customHeight="1" x14ac:dyDescent="0.25">
      <c r="A3" s="32" t="s">
        <v>43</v>
      </c>
      <c r="B3" s="32"/>
      <c r="C3" s="32"/>
      <c r="D3" s="32"/>
      <c r="E3" s="32"/>
      <c r="F3" s="32"/>
      <c r="G3" s="32"/>
      <c r="H3" s="13"/>
      <c r="I3" s="13"/>
      <c r="J3" s="13"/>
      <c r="K3" s="13"/>
      <c r="L3" s="13"/>
      <c r="M3" s="13"/>
      <c r="N3" s="13"/>
      <c r="O3" s="13"/>
      <c r="P3" s="13"/>
    </row>
    <row r="4" spans="1:19" ht="15" customHeight="1" x14ac:dyDescent="0.25">
      <c r="A4" s="33" t="s">
        <v>28</v>
      </c>
      <c r="B4" s="33"/>
      <c r="C4" s="33"/>
      <c r="D4" s="33"/>
      <c r="E4" s="33"/>
      <c r="F4" s="33"/>
      <c r="G4" s="33"/>
      <c r="H4" s="14"/>
      <c r="I4" s="14"/>
      <c r="J4" s="14"/>
      <c r="K4" s="14"/>
      <c r="L4" s="14"/>
      <c r="M4" s="14"/>
      <c r="N4" s="14"/>
      <c r="O4" s="14"/>
      <c r="P4" s="14"/>
    </row>
    <row r="5" spans="1:19" ht="15.75" x14ac:dyDescent="0.25">
      <c r="A5" s="3"/>
      <c r="B5" s="49"/>
      <c r="C5" s="49"/>
      <c r="D5" s="49"/>
      <c r="E5" s="49"/>
    </row>
    <row r="6" spans="1:19" x14ac:dyDescent="0.25">
      <c r="A6" s="4"/>
      <c r="B6" s="5"/>
      <c r="C6" s="4"/>
      <c r="D6" s="4"/>
      <c r="E6" s="4"/>
    </row>
    <row r="7" spans="1:19" ht="15.75" x14ac:dyDescent="0.25">
      <c r="A7" s="15" t="s">
        <v>30</v>
      </c>
      <c r="B7" s="15" t="s">
        <v>11</v>
      </c>
      <c r="C7" s="15" t="s">
        <v>38</v>
      </c>
      <c r="D7" s="15" t="s">
        <v>12</v>
      </c>
      <c r="E7" s="39" t="s">
        <v>13</v>
      </c>
      <c r="F7" s="39"/>
      <c r="G7" s="39"/>
    </row>
    <row r="8" spans="1:19" ht="15.75" x14ac:dyDescent="0.25">
      <c r="A8" s="40" t="s">
        <v>14</v>
      </c>
      <c r="B8" s="40"/>
      <c r="C8" s="40"/>
      <c r="D8" s="40"/>
      <c r="E8" s="40"/>
      <c r="F8" s="40"/>
      <c r="G8" s="40"/>
    </row>
    <row r="9" spans="1:19" ht="15.75" customHeight="1" x14ac:dyDescent="0.25">
      <c r="A9" s="40" t="s">
        <v>15</v>
      </c>
      <c r="B9" s="40"/>
      <c r="C9" s="40"/>
      <c r="D9" s="40"/>
      <c r="E9" s="40"/>
      <c r="F9" s="40"/>
      <c r="G9" s="40"/>
    </row>
    <row r="10" spans="1:19" ht="19.5" customHeight="1" x14ac:dyDescent="0.25">
      <c r="A10" s="6">
        <v>1</v>
      </c>
      <c r="B10" s="7" t="s">
        <v>16</v>
      </c>
      <c r="C10" s="6" t="s">
        <v>17</v>
      </c>
      <c r="D10" s="8">
        <f>G24</f>
        <v>200.512</v>
      </c>
      <c r="E10" s="41"/>
      <c r="F10" s="41"/>
      <c r="G10" s="41"/>
    </row>
    <row r="11" spans="1:19" ht="81" customHeight="1" x14ac:dyDescent="0.25">
      <c r="A11" s="17">
        <v>2</v>
      </c>
      <c r="B11" s="7" t="s">
        <v>56</v>
      </c>
      <c r="C11" s="17" t="s">
        <v>17</v>
      </c>
      <c r="D11" s="17">
        <v>58.003</v>
      </c>
      <c r="E11" s="51"/>
      <c r="F11" s="52"/>
      <c r="G11" s="53"/>
    </row>
    <row r="12" spans="1:19" ht="18" customHeight="1" x14ac:dyDescent="0.25">
      <c r="A12" s="6">
        <v>3</v>
      </c>
      <c r="B12" s="7" t="s">
        <v>27</v>
      </c>
      <c r="C12" s="6" t="s">
        <v>26</v>
      </c>
      <c r="D12" s="8">
        <f>R24</f>
        <v>50</v>
      </c>
      <c r="E12" s="41"/>
      <c r="F12" s="41"/>
      <c r="G12" s="41"/>
    </row>
    <row r="13" spans="1:19" ht="34.5" customHeight="1" x14ac:dyDescent="0.25">
      <c r="A13" s="6">
        <v>4</v>
      </c>
      <c r="B13" s="7" t="s">
        <v>18</v>
      </c>
      <c r="C13" s="6" t="s">
        <v>25</v>
      </c>
      <c r="D13" s="9">
        <f>S24</f>
        <v>96.4</v>
      </c>
      <c r="E13" s="41"/>
      <c r="F13" s="41"/>
      <c r="G13" s="41"/>
    </row>
    <row r="16" spans="1:19" ht="15" customHeight="1" x14ac:dyDescent="0.25">
      <c r="A16" s="34" t="s">
        <v>42</v>
      </c>
      <c r="B16" s="38" t="s">
        <v>35</v>
      </c>
      <c r="C16" s="38"/>
      <c r="D16" s="36" t="s">
        <v>20</v>
      </c>
      <c r="E16" s="36" t="s">
        <v>21</v>
      </c>
      <c r="F16" s="34" t="s">
        <v>22</v>
      </c>
      <c r="G16" s="34" t="s">
        <v>23</v>
      </c>
      <c r="H16" s="31" t="s">
        <v>47</v>
      </c>
      <c r="I16" s="31"/>
      <c r="J16" s="31"/>
      <c r="K16" s="31"/>
      <c r="L16" s="31"/>
      <c r="M16" s="31"/>
      <c r="N16" s="31"/>
      <c r="O16" s="31"/>
      <c r="P16" s="29" t="s">
        <v>36</v>
      </c>
      <c r="Q16" s="31" t="s">
        <v>37</v>
      </c>
      <c r="R16" s="31"/>
      <c r="S16" s="31"/>
    </row>
    <row r="17" spans="1:19" ht="46.5" customHeight="1" x14ac:dyDescent="0.25">
      <c r="A17" s="35"/>
      <c r="B17" s="38"/>
      <c r="C17" s="38"/>
      <c r="D17" s="37"/>
      <c r="E17" s="37"/>
      <c r="F17" s="35"/>
      <c r="G17" s="35"/>
      <c r="H17" s="27" t="s">
        <v>48</v>
      </c>
      <c r="I17" s="28" t="s">
        <v>49</v>
      </c>
      <c r="J17" s="28" t="s">
        <v>50</v>
      </c>
      <c r="K17" s="28" t="s">
        <v>51</v>
      </c>
      <c r="L17" s="28" t="s">
        <v>52</v>
      </c>
      <c r="M17" s="28" t="s">
        <v>53</v>
      </c>
      <c r="N17" s="28" t="s">
        <v>54</v>
      </c>
      <c r="O17" s="28" t="s">
        <v>55</v>
      </c>
      <c r="P17" s="30"/>
      <c r="Q17" s="26" t="s">
        <v>4</v>
      </c>
      <c r="R17" s="25" t="s">
        <v>39</v>
      </c>
      <c r="S17" s="25" t="s">
        <v>1</v>
      </c>
    </row>
    <row r="18" spans="1:19" x14ac:dyDescent="0.25">
      <c r="A18" s="19">
        <v>11</v>
      </c>
      <c r="B18" s="47" t="s">
        <v>31</v>
      </c>
      <c r="C18" s="48"/>
      <c r="D18" s="18">
        <v>2.08</v>
      </c>
      <c r="E18" s="18">
        <v>0.88</v>
      </c>
      <c r="F18" s="18">
        <f t="shared" ref="F18:F23" si="0">D18*E18</f>
        <v>1.8304</v>
      </c>
      <c r="G18" s="18">
        <f t="shared" ref="G18:G23" si="1">F18*P18</f>
        <v>45.76</v>
      </c>
      <c r="H18" s="18"/>
      <c r="I18" s="18"/>
      <c r="J18" s="18"/>
      <c r="K18" s="18">
        <v>8</v>
      </c>
      <c r="L18" s="18">
        <v>8</v>
      </c>
      <c r="M18" s="18">
        <v>7</v>
      </c>
      <c r="N18" s="18">
        <v>1</v>
      </c>
      <c r="O18" s="18">
        <v>1</v>
      </c>
      <c r="P18" s="20">
        <f t="shared" ref="P18:P23" si="2">SUM(H18:O18)</f>
        <v>25</v>
      </c>
      <c r="Q18" s="21">
        <f>P18</f>
        <v>25</v>
      </c>
      <c r="R18" s="21"/>
      <c r="S18" s="21">
        <f t="shared" ref="S18:S23" si="3">P18*E18</f>
        <v>22</v>
      </c>
    </row>
    <row r="19" spans="1:19" x14ac:dyDescent="0.25">
      <c r="A19" s="19">
        <v>12</v>
      </c>
      <c r="B19" s="47" t="s">
        <v>32</v>
      </c>
      <c r="C19" s="48"/>
      <c r="D19" s="18">
        <v>2.08</v>
      </c>
      <c r="E19" s="18">
        <v>0.88</v>
      </c>
      <c r="F19" s="18">
        <f t="shared" si="0"/>
        <v>1.8304</v>
      </c>
      <c r="G19" s="18">
        <f t="shared" si="1"/>
        <v>40.268799999999999</v>
      </c>
      <c r="H19" s="18"/>
      <c r="I19" s="18"/>
      <c r="J19" s="18"/>
      <c r="K19" s="18">
        <v>4</v>
      </c>
      <c r="L19" s="18">
        <v>7</v>
      </c>
      <c r="M19" s="18">
        <v>5</v>
      </c>
      <c r="N19" s="18">
        <v>3</v>
      </c>
      <c r="O19" s="18">
        <v>3</v>
      </c>
      <c r="P19" s="20">
        <f t="shared" si="2"/>
        <v>22</v>
      </c>
      <c r="Q19" s="21">
        <f>P19</f>
        <v>22</v>
      </c>
      <c r="R19" s="21"/>
      <c r="S19" s="21">
        <f t="shared" si="3"/>
        <v>19.36</v>
      </c>
    </row>
    <row r="20" spans="1:19" x14ac:dyDescent="0.25">
      <c r="A20" s="19">
        <v>15</v>
      </c>
      <c r="B20" s="47" t="s">
        <v>33</v>
      </c>
      <c r="C20" s="48"/>
      <c r="D20" s="18">
        <v>2.08</v>
      </c>
      <c r="E20" s="18">
        <v>1.02</v>
      </c>
      <c r="F20" s="18">
        <f t="shared" si="0"/>
        <v>2.1215999999999999</v>
      </c>
      <c r="G20" s="18">
        <f t="shared" si="1"/>
        <v>2.1215999999999999</v>
      </c>
      <c r="H20" s="18"/>
      <c r="I20" s="18"/>
      <c r="J20" s="18"/>
      <c r="K20" s="18">
        <v>1</v>
      </c>
      <c r="L20" s="18"/>
      <c r="M20" s="18"/>
      <c r="N20" s="18"/>
      <c r="O20" s="18"/>
      <c r="P20" s="20">
        <f t="shared" si="2"/>
        <v>1</v>
      </c>
      <c r="Q20" s="21">
        <f>P20</f>
        <v>1</v>
      </c>
      <c r="R20" s="21"/>
      <c r="S20" s="21">
        <f t="shared" si="3"/>
        <v>1.02</v>
      </c>
    </row>
    <row r="21" spans="1:19" x14ac:dyDescent="0.25">
      <c r="A21" s="19">
        <v>16</v>
      </c>
      <c r="B21" s="47" t="s">
        <v>40</v>
      </c>
      <c r="C21" s="48"/>
      <c r="D21" s="18">
        <v>2.08</v>
      </c>
      <c r="E21" s="18">
        <v>1.02</v>
      </c>
      <c r="F21" s="18">
        <f t="shared" si="0"/>
        <v>2.1215999999999999</v>
      </c>
      <c r="G21" s="18">
        <f t="shared" si="1"/>
        <v>2.1215999999999999</v>
      </c>
      <c r="H21" s="18"/>
      <c r="I21" s="18"/>
      <c r="J21" s="18"/>
      <c r="K21" s="18">
        <v>1</v>
      </c>
      <c r="L21" s="18"/>
      <c r="M21" s="18"/>
      <c r="N21" s="18"/>
      <c r="O21" s="18"/>
      <c r="P21" s="20">
        <f t="shared" si="2"/>
        <v>1</v>
      </c>
      <c r="Q21" s="21">
        <f>P21</f>
        <v>1</v>
      </c>
      <c r="R21" s="21"/>
      <c r="S21" s="21">
        <f t="shared" si="3"/>
        <v>1.02</v>
      </c>
    </row>
    <row r="22" spans="1:19" x14ac:dyDescent="0.25">
      <c r="A22" s="19">
        <v>17</v>
      </c>
      <c r="B22" s="47" t="s">
        <v>41</v>
      </c>
      <c r="C22" s="48"/>
      <c r="D22" s="18">
        <v>2.08</v>
      </c>
      <c r="E22" s="18">
        <v>1.06</v>
      </c>
      <c r="F22" s="18">
        <f t="shared" si="0"/>
        <v>2.2048000000000001</v>
      </c>
      <c r="G22" s="18">
        <f t="shared" si="1"/>
        <v>59.529600000000002</v>
      </c>
      <c r="H22" s="18"/>
      <c r="I22" s="18"/>
      <c r="J22" s="18"/>
      <c r="K22" s="18">
        <v>13</v>
      </c>
      <c r="L22" s="18">
        <v>12</v>
      </c>
      <c r="M22" s="18">
        <v>2</v>
      </c>
      <c r="N22" s="18"/>
      <c r="O22" s="18"/>
      <c r="P22" s="20">
        <f t="shared" si="2"/>
        <v>27</v>
      </c>
      <c r="Q22" s="21"/>
      <c r="R22" s="21">
        <f>P22</f>
        <v>27</v>
      </c>
      <c r="S22" s="21">
        <f t="shared" si="3"/>
        <v>28.62</v>
      </c>
    </row>
    <row r="23" spans="1:19" x14ac:dyDescent="0.25">
      <c r="A23" s="19">
        <v>18</v>
      </c>
      <c r="B23" s="47" t="s">
        <v>34</v>
      </c>
      <c r="C23" s="48"/>
      <c r="D23" s="18">
        <v>2.08</v>
      </c>
      <c r="E23" s="18">
        <v>1.06</v>
      </c>
      <c r="F23" s="18">
        <f t="shared" si="0"/>
        <v>2.2048000000000001</v>
      </c>
      <c r="G23" s="18">
        <f t="shared" si="1"/>
        <v>50.7104</v>
      </c>
      <c r="H23" s="18"/>
      <c r="I23" s="18"/>
      <c r="J23" s="18"/>
      <c r="K23" s="18">
        <v>6</v>
      </c>
      <c r="L23" s="18">
        <v>9</v>
      </c>
      <c r="M23" s="18">
        <v>4</v>
      </c>
      <c r="N23" s="18">
        <v>2</v>
      </c>
      <c r="O23" s="18">
        <v>2</v>
      </c>
      <c r="P23" s="20">
        <f t="shared" si="2"/>
        <v>23</v>
      </c>
      <c r="Q23" s="21"/>
      <c r="R23" s="21">
        <f>P23</f>
        <v>23</v>
      </c>
      <c r="S23" s="21">
        <f t="shared" si="3"/>
        <v>24.380000000000003</v>
      </c>
    </row>
    <row r="24" spans="1:19" x14ac:dyDescent="0.25">
      <c r="A24" s="46" t="s">
        <v>19</v>
      </c>
      <c r="B24" s="46"/>
      <c r="C24" s="46"/>
      <c r="D24" s="46"/>
      <c r="E24" s="46"/>
      <c r="F24" s="46"/>
      <c r="G24" s="22">
        <f>SUM(G18:G23)</f>
        <v>200.512</v>
      </c>
      <c r="H24" s="23"/>
      <c r="I24" s="23"/>
      <c r="J24" s="23"/>
      <c r="K24" s="23"/>
      <c r="L24" s="23"/>
      <c r="M24" s="23"/>
      <c r="N24" s="23"/>
      <c r="O24" s="23"/>
      <c r="P24" s="22">
        <f>SUM(P18:P23)</f>
        <v>99</v>
      </c>
      <c r="Q24" s="24">
        <f>SUM(Q18:Q23)</f>
        <v>49</v>
      </c>
      <c r="R24" s="24">
        <f>SUM(R22:R23)</f>
        <v>50</v>
      </c>
      <c r="S24" s="22">
        <f>SUM(S18:S23)</f>
        <v>96.4</v>
      </c>
    </row>
    <row r="26" spans="1:19" ht="20.25" customHeight="1" x14ac:dyDescent="0.25">
      <c r="A26" s="43" t="s">
        <v>44</v>
      </c>
      <c r="B26" s="43"/>
    </row>
    <row r="27" spans="1:19" x14ac:dyDescent="0.25">
      <c r="A27" s="44" t="s">
        <v>46</v>
      </c>
      <c r="B27" s="44"/>
      <c r="C27" s="44"/>
      <c r="D27" s="44"/>
      <c r="E27" s="44"/>
      <c r="F27" s="44"/>
      <c r="G27" s="44"/>
    </row>
    <row r="28" spans="1:19" x14ac:dyDescent="0.25">
      <c r="A28" s="44" t="s">
        <v>45</v>
      </c>
      <c r="B28" s="44"/>
      <c r="C28" s="44"/>
      <c r="D28" s="44"/>
      <c r="E28" s="44"/>
      <c r="F28" s="44"/>
      <c r="G28" s="44"/>
    </row>
    <row r="29" spans="1:19" x14ac:dyDescent="0.25">
      <c r="A29" s="45"/>
      <c r="B29" s="45"/>
      <c r="C29" s="45"/>
      <c r="D29" s="45"/>
      <c r="E29" s="45"/>
      <c r="F29" s="45"/>
      <c r="G29" s="45"/>
    </row>
  </sheetData>
  <mergeCells count="31">
    <mergeCell ref="F1:G1"/>
    <mergeCell ref="A26:B26"/>
    <mergeCell ref="A27:G27"/>
    <mergeCell ref="A28:G28"/>
    <mergeCell ref="A29:G29"/>
    <mergeCell ref="A16:A17"/>
    <mergeCell ref="A24:F24"/>
    <mergeCell ref="B18:C18"/>
    <mergeCell ref="B19:C19"/>
    <mergeCell ref="B20:C20"/>
    <mergeCell ref="B21:C21"/>
    <mergeCell ref="B22:C22"/>
    <mergeCell ref="B23:C23"/>
    <mergeCell ref="B5:E5"/>
    <mergeCell ref="E11:G11"/>
    <mergeCell ref="P16:P17"/>
    <mergeCell ref="Q16:S16"/>
    <mergeCell ref="A3:G3"/>
    <mergeCell ref="A4:G4"/>
    <mergeCell ref="H16:O16"/>
    <mergeCell ref="G16:G17"/>
    <mergeCell ref="F16:F17"/>
    <mergeCell ref="E16:E17"/>
    <mergeCell ref="D16:D17"/>
    <mergeCell ref="B16:C17"/>
    <mergeCell ref="E7:G7"/>
    <mergeCell ref="A8:G8"/>
    <mergeCell ref="A9:G9"/>
    <mergeCell ref="E10:G10"/>
    <mergeCell ref="E12:G12"/>
    <mergeCell ref="E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selection activeCell="F22" sqref="F22"/>
    </sheetView>
  </sheetViews>
  <sheetFormatPr defaultRowHeight="15" x14ac:dyDescent="0.25"/>
  <cols>
    <col min="2" max="2" width="16.140625" customWidth="1"/>
    <col min="3" max="3" width="23.5703125" customWidth="1"/>
    <col min="4" max="4" width="8.5703125" bestFit="1" customWidth="1"/>
    <col min="5" max="5" width="9.42578125" bestFit="1" customWidth="1"/>
    <col min="6" max="6" width="19.85546875" bestFit="1" customWidth="1"/>
    <col min="7" max="7" width="15.7109375" bestFit="1" customWidth="1"/>
    <col min="18" max="18" width="19.28515625" bestFit="1" customWidth="1"/>
  </cols>
  <sheetData>
    <row r="1" spans="1:23" x14ac:dyDescent="0.25">
      <c r="A1" s="1" t="s">
        <v>0</v>
      </c>
      <c r="B1" s="2"/>
      <c r="C1" s="2"/>
      <c r="D1" s="2" t="s">
        <v>20</v>
      </c>
      <c r="E1" s="2" t="s">
        <v>21</v>
      </c>
      <c r="F1" s="2" t="s">
        <v>22</v>
      </c>
      <c r="G1" s="2" t="s">
        <v>23</v>
      </c>
      <c r="H1" s="2">
        <v>-1</v>
      </c>
      <c r="I1" s="2">
        <v>1</v>
      </c>
      <c r="J1" s="2">
        <v>2</v>
      </c>
      <c r="K1" s="2">
        <v>3</v>
      </c>
      <c r="L1" s="2">
        <v>4</v>
      </c>
      <c r="M1" s="2">
        <v>5</v>
      </c>
      <c r="N1" s="2">
        <v>6</v>
      </c>
      <c r="O1" s="2">
        <v>7</v>
      </c>
      <c r="P1" s="1" t="s">
        <v>24</v>
      </c>
      <c r="W1" t="s">
        <v>1</v>
      </c>
    </row>
    <row r="2" spans="1:23" x14ac:dyDescent="0.25">
      <c r="A2" s="10">
        <v>11</v>
      </c>
      <c r="B2" s="10" t="s">
        <v>2</v>
      </c>
      <c r="C2" s="10" t="s">
        <v>3</v>
      </c>
      <c r="D2" s="10">
        <v>2.08</v>
      </c>
      <c r="E2" s="10">
        <v>0.88</v>
      </c>
      <c r="F2" s="10">
        <f t="shared" ref="F2:F7" si="0">D2*E2</f>
        <v>1.8304</v>
      </c>
      <c r="G2" s="10">
        <f t="shared" ref="G2:G7" si="1">F2*P2</f>
        <v>45.76</v>
      </c>
      <c r="H2" s="10"/>
      <c r="I2" s="10"/>
      <c r="J2" s="10"/>
      <c r="K2" s="10">
        <v>8</v>
      </c>
      <c r="L2" s="10">
        <v>8</v>
      </c>
      <c r="M2" s="10">
        <v>7</v>
      </c>
      <c r="N2" s="10">
        <v>1</v>
      </c>
      <c r="O2" s="10">
        <v>1</v>
      </c>
      <c r="P2" s="11">
        <f t="shared" ref="P2:P7" si="2">SUM(H2:O2)</f>
        <v>25</v>
      </c>
      <c r="Q2" s="12"/>
      <c r="R2" s="12" t="s">
        <v>4</v>
      </c>
      <c r="S2" s="12"/>
      <c r="T2" s="12"/>
      <c r="U2" s="12"/>
      <c r="V2" s="12"/>
      <c r="W2" s="12">
        <f>P2*E2</f>
        <v>22</v>
      </c>
    </row>
    <row r="3" spans="1:23" x14ac:dyDescent="0.25">
      <c r="A3" s="10">
        <v>12</v>
      </c>
      <c r="B3" s="10" t="s">
        <v>2</v>
      </c>
      <c r="C3" s="10" t="s">
        <v>5</v>
      </c>
      <c r="D3" s="10">
        <v>2.08</v>
      </c>
      <c r="E3" s="10">
        <v>0.88</v>
      </c>
      <c r="F3" s="10">
        <f t="shared" si="0"/>
        <v>1.8304</v>
      </c>
      <c r="G3" s="10">
        <f t="shared" si="1"/>
        <v>40.268799999999999</v>
      </c>
      <c r="H3" s="10"/>
      <c r="I3" s="10"/>
      <c r="J3" s="10"/>
      <c r="K3" s="10">
        <v>4</v>
      </c>
      <c r="L3" s="10">
        <v>7</v>
      </c>
      <c r="M3" s="10">
        <v>5</v>
      </c>
      <c r="N3" s="10">
        <v>3</v>
      </c>
      <c r="O3" s="10">
        <v>3</v>
      </c>
      <c r="P3" s="11">
        <f t="shared" si="2"/>
        <v>22</v>
      </c>
      <c r="Q3" s="12"/>
      <c r="R3" s="12" t="s">
        <v>4</v>
      </c>
      <c r="S3" s="12"/>
      <c r="T3" s="12"/>
      <c r="U3" s="12"/>
      <c r="V3" s="12"/>
      <c r="W3" s="12">
        <f t="shared" ref="W3:W7" si="3">P3*E3</f>
        <v>19.36</v>
      </c>
    </row>
    <row r="4" spans="1:23" x14ac:dyDescent="0.25">
      <c r="A4" s="10">
        <v>15</v>
      </c>
      <c r="B4" s="10" t="s">
        <v>2</v>
      </c>
      <c r="C4" s="10" t="s">
        <v>6</v>
      </c>
      <c r="D4" s="10">
        <v>2.08</v>
      </c>
      <c r="E4" s="10">
        <v>1.02</v>
      </c>
      <c r="F4" s="10">
        <f t="shared" si="0"/>
        <v>2.1215999999999999</v>
      </c>
      <c r="G4" s="10">
        <f t="shared" si="1"/>
        <v>2.1215999999999999</v>
      </c>
      <c r="H4" s="10"/>
      <c r="I4" s="10"/>
      <c r="J4" s="10"/>
      <c r="K4" s="10">
        <v>1</v>
      </c>
      <c r="L4" s="10"/>
      <c r="M4" s="10"/>
      <c r="N4" s="10"/>
      <c r="O4" s="10"/>
      <c r="P4" s="11">
        <f t="shared" si="2"/>
        <v>1</v>
      </c>
      <c r="Q4" s="12"/>
      <c r="R4" s="12" t="s">
        <v>4</v>
      </c>
      <c r="S4" s="12"/>
      <c r="T4" s="12"/>
      <c r="U4" s="12"/>
      <c r="V4" s="12"/>
      <c r="W4" s="12">
        <f t="shared" si="3"/>
        <v>1.02</v>
      </c>
    </row>
    <row r="5" spans="1:23" x14ac:dyDescent="0.25">
      <c r="A5" s="10">
        <v>16</v>
      </c>
      <c r="B5" s="10" t="s">
        <v>2</v>
      </c>
      <c r="C5" s="10" t="s">
        <v>7</v>
      </c>
      <c r="D5" s="10">
        <v>2.08</v>
      </c>
      <c r="E5" s="10">
        <v>1.02</v>
      </c>
      <c r="F5" s="10">
        <f t="shared" si="0"/>
        <v>2.1215999999999999</v>
      </c>
      <c r="G5" s="10">
        <f t="shared" si="1"/>
        <v>2.1215999999999999</v>
      </c>
      <c r="H5" s="10"/>
      <c r="I5" s="10"/>
      <c r="J5" s="10"/>
      <c r="K5" s="10">
        <v>1</v>
      </c>
      <c r="L5" s="10"/>
      <c r="M5" s="10"/>
      <c r="N5" s="10"/>
      <c r="O5" s="10"/>
      <c r="P5" s="11">
        <f t="shared" si="2"/>
        <v>1</v>
      </c>
      <c r="Q5" s="12"/>
      <c r="R5" s="12" t="s">
        <v>4</v>
      </c>
      <c r="S5" s="12"/>
      <c r="T5" s="12"/>
      <c r="U5" s="12"/>
      <c r="V5" s="12"/>
      <c r="W5" s="12">
        <f t="shared" si="3"/>
        <v>1.02</v>
      </c>
    </row>
    <row r="6" spans="1:23" x14ac:dyDescent="0.25">
      <c r="A6" s="10">
        <v>17</v>
      </c>
      <c r="B6" s="10" t="s">
        <v>2</v>
      </c>
      <c r="C6" s="10" t="s">
        <v>8</v>
      </c>
      <c r="D6" s="10">
        <v>2.08</v>
      </c>
      <c r="E6" s="10">
        <v>1.06</v>
      </c>
      <c r="F6" s="10">
        <f t="shared" si="0"/>
        <v>2.2048000000000001</v>
      </c>
      <c r="G6" s="10">
        <f t="shared" si="1"/>
        <v>59.529600000000002</v>
      </c>
      <c r="H6" s="10"/>
      <c r="I6" s="10"/>
      <c r="J6" s="10"/>
      <c r="K6" s="10">
        <v>13</v>
      </c>
      <c r="L6" s="10">
        <v>12</v>
      </c>
      <c r="M6" s="10">
        <v>2</v>
      </c>
      <c r="N6" s="10"/>
      <c r="O6" s="10"/>
      <c r="P6" s="11">
        <f t="shared" si="2"/>
        <v>27</v>
      </c>
      <c r="Q6" s="12"/>
      <c r="R6" s="12" t="s">
        <v>9</v>
      </c>
      <c r="S6" s="12">
        <f>P6</f>
        <v>27</v>
      </c>
      <c r="T6" s="12"/>
      <c r="U6" s="12"/>
      <c r="V6" s="12"/>
      <c r="W6" s="12">
        <f t="shared" si="3"/>
        <v>28.62</v>
      </c>
    </row>
    <row r="7" spans="1:23" x14ac:dyDescent="0.25">
      <c r="A7" s="10">
        <v>18</v>
      </c>
      <c r="B7" s="10" t="s">
        <v>2</v>
      </c>
      <c r="C7" s="10" t="s">
        <v>10</v>
      </c>
      <c r="D7" s="10">
        <v>2.08</v>
      </c>
      <c r="E7" s="10">
        <v>1.06</v>
      </c>
      <c r="F7" s="10">
        <f t="shared" si="0"/>
        <v>2.2048000000000001</v>
      </c>
      <c r="G7" s="10">
        <f t="shared" si="1"/>
        <v>50.7104</v>
      </c>
      <c r="H7" s="10"/>
      <c r="I7" s="10"/>
      <c r="J7" s="10"/>
      <c r="K7" s="10">
        <v>6</v>
      </c>
      <c r="L7" s="10">
        <v>9</v>
      </c>
      <c r="M7" s="10">
        <v>4</v>
      </c>
      <c r="N7" s="10">
        <v>2</v>
      </c>
      <c r="O7" s="10">
        <v>2</v>
      </c>
      <c r="P7" s="11">
        <f t="shared" si="2"/>
        <v>23</v>
      </c>
      <c r="Q7" s="12"/>
      <c r="R7" s="12" t="s">
        <v>9</v>
      </c>
      <c r="S7" s="12">
        <f>P7</f>
        <v>23</v>
      </c>
      <c r="T7" s="12"/>
      <c r="U7" s="12"/>
      <c r="V7" s="12"/>
      <c r="W7" s="12">
        <f t="shared" si="3"/>
        <v>24.380000000000003</v>
      </c>
    </row>
    <row r="8" spans="1:23" x14ac:dyDescent="0.25">
      <c r="A8" s="50" t="s">
        <v>19</v>
      </c>
      <c r="B8" s="50"/>
      <c r="C8" s="50"/>
      <c r="D8" s="50"/>
      <c r="E8" s="50"/>
      <c r="F8" s="50"/>
      <c r="G8" s="2">
        <f>SUM(G2:G7)</f>
        <v>200.512</v>
      </c>
      <c r="H8" s="2"/>
      <c r="I8" s="2"/>
      <c r="J8" s="2"/>
      <c r="K8" s="2"/>
      <c r="L8" s="2"/>
      <c r="M8" s="2"/>
      <c r="N8" s="2"/>
      <c r="O8" s="2"/>
      <c r="P8" s="2">
        <f>SUM(P2:P7)</f>
        <v>99</v>
      </c>
      <c r="S8" s="2">
        <f>SUM(S2:S7)</f>
        <v>50</v>
      </c>
      <c r="W8" s="2">
        <f>SUM(W2:W7)</f>
        <v>96.4</v>
      </c>
    </row>
  </sheetData>
  <mergeCells count="1">
    <mergeCell ref="A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ВОР</vt:lpstr>
      <vt:lpstr>Расчет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2026-06-02T09:07:22Z</dcterms:modified>
</cp:coreProperties>
</file>