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1700"/>
  </bookViews>
  <sheets>
    <sheet name="ВОР" sheetId="4" r:id="rId1"/>
  </sheets>
  <definedNames>
    <definedName name="_xlnm.Print_Area" localSheetId="0">ВОР!$A$1:$S$128</definedName>
  </definedNames>
  <calcPr calcId="145621"/>
</workbook>
</file>

<file path=xl/calcChain.xml><?xml version="1.0" encoding="utf-8"?>
<calcChain xmlns="http://schemas.openxmlformats.org/spreadsheetml/2006/main">
  <c r="P82" i="4" l="1"/>
  <c r="P80" i="4"/>
  <c r="P39" i="4"/>
  <c r="P38" i="4"/>
  <c r="P37" i="4"/>
  <c r="P21" i="4" l="1"/>
  <c r="P19" i="4"/>
  <c r="P17" i="4"/>
  <c r="E37" i="4" l="1"/>
  <c r="E38" i="4" l="1"/>
  <c r="E39" i="4"/>
</calcChain>
</file>

<file path=xl/sharedStrings.xml><?xml version="1.0" encoding="utf-8"?>
<sst xmlns="http://schemas.openxmlformats.org/spreadsheetml/2006/main" count="296" uniqueCount="84">
  <si>
    <t>Приложение №1</t>
  </si>
  <si>
    <t>Номер п/п</t>
  </si>
  <si>
    <t>Наименование работы</t>
  </si>
  <si>
    <t>Ед. изм.</t>
  </si>
  <si>
    <t>Объем</t>
  </si>
  <si>
    <t>м2</t>
  </si>
  <si>
    <t xml:space="preserve">ВЕДОМОСТЬ ОБЪЕМОВ  РАБОТ НА РЕМОНТ ЛЕСТНИЧНЫХ КЛЕТОК ПО ОБЪЕКТУ: 
</t>
  </si>
  <si>
    <t xml:space="preserve">«Капитальный ремонт санитарно-бытовых помещений в цехе Аммиак-2 корпусе №01 КАО "Азот" блок А" </t>
  </si>
  <si>
    <t xml:space="preserve">Демонтаж металлических ограждений: без поручней  </t>
  </si>
  <si>
    <t>м</t>
  </si>
  <si>
    <t xml:space="preserve">Разборка покрытий полов: из керамических плиток  </t>
  </si>
  <si>
    <t xml:space="preserve">Очистка вручную потолка от шпаклевки и масляной краски  </t>
  </si>
  <si>
    <t xml:space="preserve">Очистка вручную от масляной краски ступеней и подступенков  </t>
  </si>
  <si>
    <t xml:space="preserve">Затаривание строительного мусора в мешки  </t>
  </si>
  <si>
    <t>т</t>
  </si>
  <si>
    <t xml:space="preserve">Облицовка балок по системе «КНАУФ» по одинарному металлическому каркасу из потолочного профиля гипсокартонными листами (С 623): одним слоем  </t>
  </si>
  <si>
    <t xml:space="preserve">Установка уголков ПВХ на клее/ балки  </t>
  </si>
  <si>
    <t>п.м.</t>
  </si>
  <si>
    <t xml:space="preserve">Установка уголков ПВХ на клее/ косоуры, площадки  </t>
  </si>
  <si>
    <t xml:space="preserve">Покрытие поверхностей грунтовкой глубокого проникновения: за 1 раз потолков  </t>
  </si>
  <si>
    <t xml:space="preserve">Третья шпатлевка при высококачественной окраске по штукатурке и сборным конструкциям: потолков, подготовленных под окраску  </t>
  </si>
  <si>
    <t xml:space="preserve">Окраска поливинилацетатными водоэмульсионными составами улучшенная: по сборным конструкциям потолков, подготовленным под окраску  </t>
  </si>
  <si>
    <t xml:space="preserve">Сплошное выравнивание внутренних поверхностей (однослойное оштукатуривание)из сухих растворных смесей толщиной до 5 мм: потолков  </t>
  </si>
  <si>
    <t xml:space="preserve">Облицовка стен по системе «КНАУФ» по одинарному металлическому каркасу из потолочного профиля панелями Гипсоборд: одним слоем с оконным проемом  </t>
  </si>
  <si>
    <t xml:space="preserve">Устройство: подвесных потолков типа &lt;Армстронг&gt; по каркасу из оцинкованного профиля  </t>
  </si>
  <si>
    <t xml:space="preserve">Устройство покрытий из плит керамогранитных размером: 40х40 см  </t>
  </si>
  <si>
    <t xml:space="preserve">Облицовка ступеней керамогранитными плитками толщиной до 15 мм  </t>
  </si>
  <si>
    <t xml:space="preserve">Устройство металлических ограждений: без поручней  </t>
  </si>
  <si>
    <t>Ремонт лестничной клетки ЛК-1</t>
  </si>
  <si>
    <t>Ремонт лестничной клетки ЛК-2</t>
  </si>
  <si>
    <t xml:space="preserve">Покрытие поверхностей грунтовкой глубокого проникновения: за 1 раз стен  </t>
  </si>
  <si>
    <t xml:space="preserve">Сплошное выравнивание внутренних поверхностей (однослойное оштукатуривание)из сухих растворных смесей толщиной 5 мм: потолков  </t>
  </si>
  <si>
    <t xml:space="preserve">Облицовка стен по системе «КНАУФ» по одинарному металлическому каркасу из потолочного профиля гипсокартонными листами (С 623): одним слоем с оконным проемом  </t>
  </si>
  <si>
    <t xml:space="preserve">Разборка в зданиях и сооружения с агрессивными средами покрытий полов: цементных и бетонных толщиной 70 мм (кислото- и жароупорных бетонов)  </t>
  </si>
  <si>
    <t xml:space="preserve">Устройство стяжек: из выравнивающей смеси типа  «Ветонит» 5000, толщиной 70 мм  </t>
  </si>
  <si>
    <t xml:space="preserve">Устройство стяжек: из выравнивающей смеси типа  «Ветонит» 5000, толщиной 20 мм  </t>
  </si>
  <si>
    <t xml:space="preserve">Устройство стяжек: из выравнивающей смеси типа  «Ветонит» 5000, толщиной 30 мм  </t>
  </si>
  <si>
    <t>Перечень основных материалов к работе</t>
  </si>
  <si>
    <t>Наименование материала</t>
  </si>
  <si>
    <t>Кол-во</t>
  </si>
  <si>
    <t>Примечание</t>
  </si>
  <si>
    <t xml:space="preserve">Строительный мусор  </t>
  </si>
  <si>
    <t xml:space="preserve">Грунтовка СТ-17  </t>
  </si>
  <si>
    <t xml:space="preserve">Грубый ровнитель "Геркулес GP-71"  </t>
  </si>
  <si>
    <t>кг</t>
  </si>
  <si>
    <t xml:space="preserve">Профиль направляющий ПН 27/28/0,6  </t>
  </si>
  <si>
    <t xml:space="preserve">Профиль потолочный ПП 60/27/0,6  </t>
  </si>
  <si>
    <t xml:space="preserve">Подвес прямой для ПП-профиля  </t>
  </si>
  <si>
    <t xml:space="preserve">Гипсокартон влагостойкий 12,5 мм  </t>
  </si>
  <si>
    <t xml:space="preserve">Лента уплотнительная типа Дихтусбанд 30 мм  </t>
  </si>
  <si>
    <t xml:space="preserve">Серпянка 50х20 мм, 65 г/м2  </t>
  </si>
  <si>
    <t xml:space="preserve">Шпаклёвка гипсовая универсальная Knauf Фуген  </t>
  </si>
  <si>
    <t xml:space="preserve">Грунтовка глубокого проникновения Ceresit СТ-17  </t>
  </si>
  <si>
    <t xml:space="preserve">Дюбель-гвоздь 6х40  </t>
  </si>
  <si>
    <t xml:space="preserve">Шуруп СГМ 3,5х9,5  </t>
  </si>
  <si>
    <t xml:space="preserve">Шуруп СГМ 3,5х25  </t>
  </si>
  <si>
    <t>шт</t>
  </si>
  <si>
    <t xml:space="preserve">Уголок перфорированный  </t>
  </si>
  <si>
    <t xml:space="preserve">Клей Жидкие гвозди  </t>
  </si>
  <si>
    <t xml:space="preserve">Шпаклевка финишная Геркулес GT-53  </t>
  </si>
  <si>
    <t xml:space="preserve">Краска водоэмульсионная Luxens  </t>
  </si>
  <si>
    <t xml:space="preserve">Грунтовка Церезит СТ-17  </t>
  </si>
  <si>
    <t xml:space="preserve">Смесь гипсовая для штукатурки  </t>
  </si>
  <si>
    <t xml:space="preserve">Декоративные панели "Гипсборд"  </t>
  </si>
  <si>
    <t xml:space="preserve">Соединительный профиль (Омега-профиль)  </t>
  </si>
  <si>
    <t xml:space="preserve">Алюминиевая вставка (ПИ-профиль)  </t>
  </si>
  <si>
    <t xml:space="preserve">Профиль для внутреннего угла (L-профиль)  </t>
  </si>
  <si>
    <t xml:space="preserve">Профиль для наружного угла (F-профиль)  </t>
  </si>
  <si>
    <t xml:space="preserve">Анкер-клин 6х40  </t>
  </si>
  <si>
    <t xml:space="preserve">Шуруп СГМ 4,2х13  </t>
  </si>
  <si>
    <t xml:space="preserve">Профиль L=0,6 м  </t>
  </si>
  <si>
    <t xml:space="preserve">Профиль L=1,2 м  </t>
  </si>
  <si>
    <t xml:space="preserve">Профиль  L=3,7 м  </t>
  </si>
  <si>
    <t xml:space="preserve">Подвес телескопический  </t>
  </si>
  <si>
    <t xml:space="preserve">Дюбель-гвоздь 6х40 мм  </t>
  </si>
  <si>
    <t xml:space="preserve">Потолочная плита "DUNE NG" 600*600*15  </t>
  </si>
  <si>
    <t xml:space="preserve">Профиль угловой PL19*24 белый матовый 9003 Албес оцинковка ЭКОНОМ, 3м,(180м/уп) L=3 м  </t>
  </si>
  <si>
    <t xml:space="preserve">Клей для керамогранита Профикс-Мастер (толщина слоя 10мм)  </t>
  </si>
  <si>
    <t xml:space="preserve">Затирка цементная Cersit CE 40  </t>
  </si>
  <si>
    <t xml:space="preserve">Керамогранит "Cencrete light grey" 600х600х10 (цвет серый)  </t>
  </si>
  <si>
    <t xml:space="preserve">Система выравнивания плитки (комплект зажимы и клинья)  </t>
  </si>
  <si>
    <t xml:space="preserve">Керамогранит 300*300*8мм цвет серый  </t>
  </si>
  <si>
    <t xml:space="preserve">Ограждение лестничных маршей и площадок из нержавеющей стали h=1200мм  </t>
  </si>
  <si>
    <t xml:space="preserve">Шпаклевка финишная GT-53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</si>
</sst>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9" fillId="0" borderId="0" applyNumberFormat="0" applyFill="0" applyBorder="0" applyProtection="0"/>
    <xf numFmtId="0" fontId="13" fillId="0" borderId="0"/>
    <xf numFmtId="0" fontId="15" fillId="2" borderId="0" applyNumberFormat="0" applyBorder="0" applyAlignment="0" applyProtection="0"/>
    <xf numFmtId="0" fontId="17" fillId="0" borderId="0"/>
    <xf numFmtId="0" fontId="17" fillId="0" borderId="0"/>
    <xf numFmtId="0" fontId="18" fillId="0" borderId="0"/>
    <xf numFmtId="0" fontId="15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2" fillId="0" borderId="0" xfId="2"/>
    <xf numFmtId="0" fontId="3" fillId="0" borderId="0" xfId="2" applyNumberFormat="1" applyFont="1" applyFill="1" applyBorder="1" applyAlignment="1" applyProtection="1">
      <alignment vertical="top"/>
    </xf>
    <xf numFmtId="0" fontId="4" fillId="0" borderId="0" xfId="2" applyFont="1"/>
    <xf numFmtId="0" fontId="5" fillId="0" borderId="0" xfId="2" applyFont="1"/>
    <xf numFmtId="0" fontId="6" fillId="0" borderId="0" xfId="0" applyFont="1"/>
    <xf numFmtId="0" fontId="11" fillId="0" borderId="0" xfId="2" applyFont="1"/>
    <xf numFmtId="49" fontId="10" fillId="0" borderId="0" xfId="2" applyNumberFormat="1" applyFont="1" applyFill="1" applyBorder="1" applyAlignment="1" applyProtection="1"/>
    <xf numFmtId="49" fontId="10" fillId="0" borderId="0" xfId="2" applyNumberFormat="1" applyFont="1" applyFill="1" applyBorder="1" applyAlignment="1" applyProtection="1">
      <alignment vertical="top"/>
    </xf>
    <xf numFmtId="0" fontId="12" fillId="0" borderId="0" xfId="2" applyNumberFormat="1" applyFont="1" applyFill="1" applyBorder="1" applyAlignment="1" applyProtection="1">
      <alignment horizontal="center" vertical="top"/>
    </xf>
    <xf numFmtId="0" fontId="10" fillId="0" borderId="0" xfId="2" applyNumberFormat="1" applyFont="1" applyFill="1" applyBorder="1" applyAlignment="1" applyProtection="1">
      <alignment vertical="top" wrapText="1"/>
    </xf>
    <xf numFmtId="0" fontId="12" fillId="0" borderId="0" xfId="2" applyNumberFormat="1" applyFont="1" applyFill="1" applyBorder="1" applyAlignment="1" applyProtection="1">
      <alignment vertical="top"/>
    </xf>
    <xf numFmtId="49" fontId="14" fillId="0" borderId="0" xfId="2" applyNumberFormat="1" applyFont="1" applyFill="1" applyBorder="1" applyAlignment="1" applyProtection="1"/>
    <xf numFmtId="49" fontId="10" fillId="0" borderId="0" xfId="2" applyNumberFormat="1" applyFont="1" applyFill="1" applyBorder="1" applyAlignment="1" applyProtection="1">
      <alignment horizontal="left" vertical="center"/>
    </xf>
    <xf numFmtId="0" fontId="10" fillId="0" borderId="1" xfId="7" applyNumberFormat="1" applyFont="1" applyFill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6" fillId="0" borderId="2" xfId="7" applyNumberFormat="1" applyFont="1" applyFill="1" applyBorder="1" applyAlignment="1">
      <alignment horizontal="left" vertical="center" wrapText="1"/>
    </xf>
    <xf numFmtId="0" fontId="16" fillId="0" borderId="4" xfId="7" applyNumberFormat="1" applyFont="1" applyFill="1" applyBorder="1" applyAlignment="1">
      <alignment horizontal="left" vertical="center" wrapText="1"/>
    </xf>
    <xf numFmtId="2" fontId="10" fillId="0" borderId="2" xfId="7" applyNumberFormat="1" applyFont="1" applyFill="1" applyBorder="1" applyAlignment="1">
      <alignment horizontal="center" vertical="center" wrapText="1"/>
    </xf>
    <xf numFmtId="2" fontId="10" fillId="0" borderId="3" xfId="7" applyNumberFormat="1" applyFont="1" applyFill="1" applyBorder="1" applyAlignment="1">
      <alignment horizontal="center" vertical="center" wrapText="1"/>
    </xf>
    <xf numFmtId="2" fontId="10" fillId="0" borderId="4" xfId="7" applyNumberFormat="1" applyFont="1" applyFill="1" applyBorder="1" applyAlignment="1">
      <alignment horizontal="center" vertical="center" wrapText="1"/>
    </xf>
    <xf numFmtId="49" fontId="10" fillId="0" borderId="0" xfId="2" applyNumberFormat="1" applyFont="1" applyFill="1" applyBorder="1" applyAlignment="1" applyProtection="1">
      <alignment horizontal="left" vertical="center" wrapText="1"/>
    </xf>
    <xf numFmtId="0" fontId="12" fillId="0" borderId="0" xfId="2" applyNumberFormat="1" applyFont="1" applyFill="1" applyBorder="1" applyAlignment="1" applyProtection="1">
      <alignment horizontal="center" vertical="top"/>
    </xf>
    <xf numFmtId="0" fontId="10" fillId="0" borderId="0" xfId="2" applyNumberFormat="1" applyFont="1" applyFill="1" applyBorder="1" applyAlignment="1" applyProtection="1">
      <alignment vertical="top" wrapText="1"/>
    </xf>
    <xf numFmtId="0" fontId="10" fillId="0" borderId="0" xfId="2" applyNumberFormat="1" applyFont="1" applyFill="1" applyBorder="1" applyAlignment="1" applyProtection="1">
      <alignment horizontal="right" vertical="top" wrapText="1"/>
    </xf>
    <xf numFmtId="49" fontId="10" fillId="0" borderId="0" xfId="2" applyNumberFormat="1" applyFont="1" applyFill="1" applyBorder="1" applyAlignment="1" applyProtection="1">
      <alignment vertical="center"/>
    </xf>
    <xf numFmtId="49" fontId="7" fillId="0" borderId="0" xfId="3" applyNumberFormat="1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8" fillId="0" borderId="0" xfId="2" applyNumberFormat="1" applyFont="1" applyFill="1" applyBorder="1" applyAlignment="1" applyProtection="1">
      <alignment horizontal="center"/>
    </xf>
    <xf numFmtId="164" fontId="10" fillId="0" borderId="2" xfId="7" applyNumberFormat="1" applyFont="1" applyFill="1" applyBorder="1" applyAlignment="1">
      <alignment horizontal="center" vertical="center" wrapText="1"/>
    </xf>
    <xf numFmtId="164" fontId="10" fillId="0" borderId="3" xfId="7" applyNumberFormat="1" applyFont="1" applyFill="1" applyBorder="1" applyAlignment="1">
      <alignment horizontal="center" vertical="center" wrapText="1"/>
    </xf>
    <xf numFmtId="164" fontId="10" fillId="0" borderId="4" xfId="7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2" xfId="2" applyNumberFormat="1" applyFont="1" applyFill="1" applyBorder="1" applyAlignment="1" applyProtection="1">
      <alignment horizontal="center" vertical="center" wrapText="1"/>
    </xf>
    <xf numFmtId="0" fontId="11" fillId="0" borderId="3" xfId="2" applyNumberFormat="1" applyFont="1" applyFill="1" applyBorder="1" applyAlignment="1" applyProtection="1">
      <alignment horizontal="center" vertical="center" wrapText="1"/>
    </xf>
    <xf numFmtId="0" fontId="11" fillId="0" borderId="1" xfId="2" applyNumberFormat="1" applyFont="1" applyFill="1" applyBorder="1" applyAlignment="1" applyProtection="1">
      <alignment horizontal="center" vertical="center"/>
    </xf>
    <xf numFmtId="0" fontId="2" fillId="0" borderId="1" xfId="2" applyBorder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vertical="center" wrapText="1"/>
    </xf>
    <xf numFmtId="0" fontId="10" fillId="0" borderId="4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16" fillId="0" borderId="6" xfId="7" applyNumberFormat="1" applyFont="1" applyFill="1" applyBorder="1" applyAlignment="1">
      <alignment horizontal="left" vertical="center" wrapText="1"/>
    </xf>
    <xf numFmtId="0" fontId="16" fillId="0" borderId="8" xfId="7" applyNumberFormat="1" applyFont="1" applyFill="1" applyBorder="1" applyAlignment="1">
      <alignment horizontal="left" vertical="center" wrapText="1"/>
    </xf>
    <xf numFmtId="0" fontId="16" fillId="0" borderId="9" xfId="7" applyNumberFormat="1" applyFont="1" applyFill="1" applyBorder="1" applyAlignment="1">
      <alignment horizontal="left" vertical="center" wrapText="1"/>
    </xf>
    <xf numFmtId="0" fontId="16" fillId="0" borderId="12" xfId="7" applyNumberFormat="1" applyFont="1" applyFill="1" applyBorder="1" applyAlignment="1">
      <alignment horizontal="left" vertical="center" wrapText="1"/>
    </xf>
    <xf numFmtId="0" fontId="10" fillId="0" borderId="10" xfId="7" applyNumberFormat="1" applyFont="1" applyFill="1" applyBorder="1" applyAlignment="1">
      <alignment horizontal="center" vertical="center" wrapText="1"/>
    </xf>
    <xf numFmtId="0" fontId="10" fillId="0" borderId="11" xfId="7" applyNumberFormat="1" applyFont="1" applyFill="1" applyBorder="1" applyAlignment="1">
      <alignment horizontal="center" vertical="center" wrapText="1"/>
    </xf>
    <xf numFmtId="2" fontId="10" fillId="0" borderId="6" xfId="7" applyNumberFormat="1" applyFont="1" applyFill="1" applyBorder="1" applyAlignment="1">
      <alignment horizontal="center" vertical="center" wrapText="1"/>
    </xf>
    <xf numFmtId="2" fontId="10" fillId="0" borderId="7" xfId="7" applyNumberFormat="1" applyFont="1" applyFill="1" applyBorder="1" applyAlignment="1">
      <alignment horizontal="center" vertical="center" wrapText="1"/>
    </xf>
    <xf numFmtId="2" fontId="10" fillId="0" borderId="8" xfId="7" applyNumberFormat="1" applyFont="1" applyFill="1" applyBorder="1" applyAlignment="1">
      <alignment horizontal="center" vertical="center" wrapText="1"/>
    </xf>
    <xf numFmtId="2" fontId="10" fillId="0" borderId="9" xfId="7" applyNumberFormat="1" applyFont="1" applyFill="1" applyBorder="1" applyAlignment="1">
      <alignment horizontal="center" vertical="center" wrapText="1"/>
    </xf>
    <xf numFmtId="2" fontId="10" fillId="0" borderId="5" xfId="7" applyNumberFormat="1" applyFont="1" applyFill="1" applyBorder="1" applyAlignment="1">
      <alignment horizontal="center" vertical="center" wrapText="1"/>
    </xf>
    <xf numFmtId="2" fontId="10" fillId="0" borderId="12" xfId="7" applyNumberFormat="1" applyFont="1" applyFill="1" applyBorder="1" applyAlignment="1">
      <alignment horizontal="center" vertical="center" wrapText="1"/>
    </xf>
    <xf numFmtId="2" fontId="10" fillId="0" borderId="0" xfId="7" applyNumberFormat="1" applyFont="1" applyFill="1" applyBorder="1" applyAlignment="1">
      <alignment horizontal="center" vertical="center" wrapText="1"/>
    </xf>
    <xf numFmtId="0" fontId="10" fillId="0" borderId="15" xfId="7" applyNumberFormat="1" applyFont="1" applyFill="1" applyBorder="1" applyAlignment="1">
      <alignment horizontal="center" vertical="center" wrapText="1"/>
    </xf>
    <xf numFmtId="2" fontId="10" fillId="0" borderId="13" xfId="7" applyNumberFormat="1" applyFont="1" applyFill="1" applyBorder="1" applyAlignment="1">
      <alignment horizontal="center" vertical="center" wrapText="1"/>
    </xf>
    <xf numFmtId="2" fontId="10" fillId="0" borderId="14" xfId="7" applyNumberFormat="1" applyFont="1" applyFill="1" applyBorder="1" applyAlignment="1">
      <alignment horizontal="center" vertical="center" wrapText="1"/>
    </xf>
    <xf numFmtId="0" fontId="16" fillId="0" borderId="14" xfId="7" applyNumberFormat="1" applyFont="1" applyFill="1" applyBorder="1" applyAlignment="1">
      <alignment horizontal="left" vertical="center" wrapText="1"/>
    </xf>
    <xf numFmtId="0" fontId="16" fillId="0" borderId="13" xfId="7" applyNumberFormat="1" applyFont="1" applyFill="1" applyBorder="1" applyAlignment="1">
      <alignment horizontal="left" vertical="center" wrapText="1"/>
    </xf>
    <xf numFmtId="0" fontId="19" fillId="0" borderId="2" xfId="7" applyNumberFormat="1" applyFont="1" applyFill="1" applyBorder="1" applyAlignment="1">
      <alignment horizontal="center" vertical="center" wrapText="1"/>
    </xf>
    <xf numFmtId="0" fontId="19" fillId="0" borderId="3" xfId="7" applyNumberFormat="1" applyFont="1" applyFill="1" applyBorder="1" applyAlignment="1">
      <alignment horizontal="center" vertical="center" wrapText="1"/>
    </xf>
    <xf numFmtId="0" fontId="19" fillId="0" borderId="4" xfId="7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2" applyFont="1" applyBorder="1"/>
    <xf numFmtId="49" fontId="11" fillId="0" borderId="1" xfId="2" applyNumberFormat="1" applyFont="1" applyFill="1" applyBorder="1" applyAlignment="1" applyProtection="1">
      <alignment horizontal="center" vertical="center" wrapText="1"/>
    </xf>
    <xf numFmtId="165" fontId="11" fillId="0" borderId="1" xfId="2" applyNumberFormat="1" applyFont="1" applyFill="1" applyBorder="1" applyAlignment="1" applyProtection="1">
      <alignment horizontal="center" vertical="center" wrapText="1"/>
    </xf>
    <xf numFmtId="49" fontId="11" fillId="0" borderId="1" xfId="12" applyNumberFormat="1" applyFont="1" applyFill="1" applyBorder="1" applyAlignment="1" applyProtection="1">
      <alignment horizontal="center" vertical="top" wrapText="1"/>
    </xf>
    <xf numFmtId="164" fontId="11" fillId="0" borderId="1" xfId="12" applyNumberFormat="1" applyFont="1" applyFill="1" applyBorder="1" applyAlignment="1" applyProtection="1">
      <alignment horizontal="center" vertical="top" wrapText="1"/>
    </xf>
    <xf numFmtId="2" fontId="11" fillId="0" borderId="1" xfId="12" applyNumberFormat="1" applyFont="1" applyFill="1" applyBorder="1" applyAlignment="1" applyProtection="1">
      <alignment horizontal="center" vertical="top" wrapText="1"/>
    </xf>
    <xf numFmtId="166" fontId="11" fillId="0" borderId="1" xfId="12" applyNumberFormat="1" applyFont="1" applyFill="1" applyBorder="1" applyAlignment="1" applyProtection="1">
      <alignment horizontal="center" vertical="top" wrapText="1"/>
    </xf>
    <xf numFmtId="1" fontId="11" fillId="0" borderId="1" xfId="12" applyNumberFormat="1" applyFont="1" applyFill="1" applyBorder="1" applyAlignment="1" applyProtection="1">
      <alignment horizontal="center" vertical="top" wrapText="1"/>
    </xf>
    <xf numFmtId="0" fontId="10" fillId="0" borderId="1" xfId="3" applyFont="1" applyBorder="1" applyAlignment="1">
      <alignment vertical="center" wrapText="1"/>
    </xf>
    <xf numFmtId="165" fontId="11" fillId="0" borderId="1" xfId="12" applyNumberFormat="1" applyFont="1" applyFill="1" applyBorder="1" applyAlignment="1" applyProtection="1">
      <alignment horizontal="center" vertical="top" wrapText="1"/>
    </xf>
  </cellXfs>
  <cellStyles count="14">
    <cellStyle name=" 1" xfId="10"/>
    <cellStyle name="20% - Акцент6" xfId="7" builtinId="50"/>
    <cellStyle name="ИтогоБИМ" xfId="8"/>
    <cellStyle name="Обычный" xfId="0" builtinId="0"/>
    <cellStyle name="Обычный 10" xfId="12"/>
    <cellStyle name="Обычный 2" xfId="2"/>
    <cellStyle name="Обычный 2 2" xfId="5"/>
    <cellStyle name="Обычный 2 2 2" xfId="9"/>
    <cellStyle name="Обычный 3" xfId="1"/>
    <cellStyle name="Обычный 3 2" xfId="3"/>
    <cellStyle name="Обычный 3 2 2" xfId="11"/>
    <cellStyle name="Обычный 4" xfId="4"/>
    <cellStyle name="Обычный 4 2" xfId="13"/>
    <cellStyle name="Обычный 5" xfId="6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8"/>
  <sheetViews>
    <sheetView tabSelected="1" view="pageBreakPreview" zoomScaleNormal="145" zoomScaleSheetLayoutView="100" workbookViewId="0">
      <selection activeCell="Q1" sqref="Q1"/>
    </sheetView>
  </sheetViews>
  <sheetFormatPr defaultRowHeight="15" x14ac:dyDescent="0.25"/>
  <cols>
    <col min="1" max="1" width="12.140625" customWidth="1"/>
    <col min="2" max="2" width="21.5703125" customWidth="1"/>
    <col min="3" max="3" width="41.42578125" customWidth="1"/>
    <col min="4" max="4" width="8.42578125" customWidth="1"/>
    <col min="5" max="5" width="5.28515625" customWidth="1"/>
    <col min="6" max="6" width="5.140625" customWidth="1"/>
    <col min="7" max="8" width="4.85546875" customWidth="1"/>
    <col min="9" max="9" width="5" customWidth="1"/>
    <col min="10" max="11" width="5.28515625" customWidth="1"/>
    <col min="12" max="12" width="5.5703125" customWidth="1"/>
    <col min="13" max="13" width="7.5703125" customWidth="1"/>
    <col min="14" max="14" width="10.42578125" customWidth="1"/>
    <col min="16" max="16" width="8.7109375" customWidth="1"/>
    <col min="17" max="17" width="19.7109375" customWidth="1"/>
    <col min="19" max="19" width="2.28515625" customWidth="1"/>
  </cols>
  <sheetData>
    <row r="1" spans="1:20" x14ac:dyDescent="0.25">
      <c r="A1" s="3"/>
      <c r="B1" s="3"/>
      <c r="C1" s="4"/>
      <c r="D1" s="4"/>
      <c r="E1" s="4"/>
      <c r="F1" s="4"/>
      <c r="G1" s="4"/>
      <c r="H1" s="4"/>
      <c r="I1" s="4"/>
      <c r="J1" s="4"/>
      <c r="K1" s="4"/>
      <c r="M1" s="4"/>
      <c r="N1" s="4"/>
      <c r="O1" s="1"/>
      <c r="P1" s="1"/>
      <c r="Q1" s="4" t="s">
        <v>0</v>
      </c>
    </row>
    <row r="2" spans="1:20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</row>
    <row r="3" spans="1:20" x14ac:dyDescent="0.25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  <c r="Q3" s="1"/>
    </row>
    <row r="4" spans="1:2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0" ht="15" customHeight="1" x14ac:dyDescent="0.25">
      <c r="A5" s="27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20" ht="27.75" customHeight="1" x14ac:dyDescent="0.25">
      <c r="A6" s="28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20" ht="31.5" customHeight="1" x14ac:dyDescent="0.25">
      <c r="A7" s="39" t="s">
        <v>1</v>
      </c>
      <c r="B7" s="33" t="s">
        <v>2</v>
      </c>
      <c r="C7" s="33"/>
      <c r="D7" s="33" t="s">
        <v>3</v>
      </c>
      <c r="E7" s="33" t="s">
        <v>4</v>
      </c>
      <c r="F7" s="33"/>
      <c r="G7" s="33"/>
      <c r="H7" s="37" t="s">
        <v>37</v>
      </c>
      <c r="I7" s="37"/>
      <c r="J7" s="37"/>
      <c r="K7" s="37"/>
      <c r="L7" s="37"/>
      <c r="M7" s="37"/>
      <c r="N7" s="37"/>
      <c r="O7" s="37"/>
      <c r="P7" s="37"/>
      <c r="Q7" s="37" t="s">
        <v>40</v>
      </c>
      <c r="R7" s="1"/>
      <c r="S7" s="1"/>
      <c r="T7" s="1"/>
    </row>
    <row r="8" spans="1:20" ht="31.5" customHeight="1" x14ac:dyDescent="0.25">
      <c r="A8" s="40"/>
      <c r="B8" s="33"/>
      <c r="C8" s="33"/>
      <c r="D8" s="33"/>
      <c r="E8" s="33"/>
      <c r="F8" s="33"/>
      <c r="G8" s="33"/>
      <c r="H8" s="35" t="s">
        <v>38</v>
      </c>
      <c r="I8" s="36"/>
      <c r="J8" s="36"/>
      <c r="K8" s="36"/>
      <c r="L8" s="36"/>
      <c r="M8" s="36"/>
      <c r="N8" s="36"/>
      <c r="O8" s="34" t="s">
        <v>3</v>
      </c>
      <c r="P8" s="34" t="s">
        <v>39</v>
      </c>
      <c r="Q8" s="37"/>
      <c r="R8" s="1"/>
      <c r="S8" s="1"/>
      <c r="T8" s="1"/>
    </row>
    <row r="9" spans="1:20" ht="31.5" customHeight="1" x14ac:dyDescent="0.25">
      <c r="A9" s="66" t="s">
        <v>28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1"/>
      <c r="S9" s="1"/>
      <c r="T9" s="1"/>
    </row>
    <row r="10" spans="1:20" ht="19.5" customHeight="1" x14ac:dyDescent="0.25">
      <c r="A10" s="14"/>
      <c r="B10" s="17" t="s">
        <v>8</v>
      </c>
      <c r="C10" s="18"/>
      <c r="D10" s="14" t="s">
        <v>9</v>
      </c>
      <c r="E10" s="30">
        <v>65.92</v>
      </c>
      <c r="F10" s="31"/>
      <c r="G10" s="32"/>
      <c r="H10" s="16"/>
      <c r="I10" s="16"/>
      <c r="J10" s="16"/>
      <c r="K10" s="16"/>
      <c r="L10" s="16"/>
      <c r="M10" s="16"/>
      <c r="N10" s="15"/>
      <c r="O10" s="67"/>
      <c r="P10" s="67"/>
      <c r="Q10" s="38"/>
    </row>
    <row r="11" spans="1:20" ht="18" customHeight="1" x14ac:dyDescent="0.25">
      <c r="A11" s="14"/>
      <c r="B11" s="17" t="s">
        <v>10</v>
      </c>
      <c r="C11" s="18"/>
      <c r="D11" s="14" t="s">
        <v>5</v>
      </c>
      <c r="E11" s="19">
        <v>45.09</v>
      </c>
      <c r="F11" s="20"/>
      <c r="G11" s="21"/>
      <c r="H11" s="41" t="s">
        <v>41</v>
      </c>
      <c r="I11" s="42"/>
      <c r="J11" s="42"/>
      <c r="K11" s="42"/>
      <c r="L11" s="42"/>
      <c r="M11" s="42"/>
      <c r="N11" s="43"/>
      <c r="O11" s="68" t="s">
        <v>14</v>
      </c>
      <c r="P11" s="69">
        <v>1.1273</v>
      </c>
      <c r="Q11" s="38"/>
    </row>
    <row r="12" spans="1:20" ht="34.5" customHeight="1" x14ac:dyDescent="0.25">
      <c r="A12" s="14"/>
      <c r="B12" s="17" t="s">
        <v>33</v>
      </c>
      <c r="C12" s="18"/>
      <c r="D12" s="14" t="s">
        <v>5</v>
      </c>
      <c r="E12" s="19">
        <v>45.09</v>
      </c>
      <c r="F12" s="20"/>
      <c r="G12" s="21"/>
      <c r="H12" s="44" t="s">
        <v>41</v>
      </c>
      <c r="I12" s="44"/>
      <c r="J12" s="44"/>
      <c r="K12" s="44"/>
      <c r="L12" s="44"/>
      <c r="M12" s="44"/>
      <c r="N12" s="41"/>
      <c r="O12" s="70" t="s">
        <v>14</v>
      </c>
      <c r="P12" s="71">
        <v>5.681</v>
      </c>
      <c r="Q12" s="38"/>
    </row>
    <row r="13" spans="1:20" ht="20.25" customHeight="1" x14ac:dyDescent="0.25">
      <c r="A13" s="14"/>
      <c r="B13" s="17" t="s">
        <v>11</v>
      </c>
      <c r="C13" s="18"/>
      <c r="D13" s="14" t="s">
        <v>5</v>
      </c>
      <c r="E13" s="19">
        <v>94.57</v>
      </c>
      <c r="F13" s="20"/>
      <c r="G13" s="21"/>
      <c r="H13" s="41"/>
      <c r="I13" s="42"/>
      <c r="J13" s="42"/>
      <c r="K13" s="42"/>
      <c r="L13" s="42"/>
      <c r="M13" s="42"/>
      <c r="N13" s="42"/>
      <c r="O13" s="67"/>
      <c r="P13" s="67"/>
      <c r="Q13" s="38"/>
    </row>
    <row r="14" spans="1:20" ht="21.75" customHeight="1" x14ac:dyDescent="0.25">
      <c r="A14" s="14"/>
      <c r="B14" s="17" t="s">
        <v>12</v>
      </c>
      <c r="C14" s="18"/>
      <c r="D14" s="14" t="s">
        <v>5</v>
      </c>
      <c r="E14" s="19">
        <v>34.770000000000003</v>
      </c>
      <c r="F14" s="20"/>
      <c r="G14" s="21"/>
      <c r="H14" s="41"/>
      <c r="I14" s="42"/>
      <c r="J14" s="42"/>
      <c r="K14" s="42"/>
      <c r="L14" s="42"/>
      <c r="M14" s="42"/>
      <c r="N14" s="42"/>
      <c r="O14" s="67"/>
      <c r="P14" s="67"/>
      <c r="Q14" s="38"/>
    </row>
    <row r="15" spans="1:20" ht="19.5" customHeight="1" x14ac:dyDescent="0.25">
      <c r="A15" s="14"/>
      <c r="B15" s="17" t="s">
        <v>13</v>
      </c>
      <c r="C15" s="18"/>
      <c r="D15" s="14" t="s">
        <v>14</v>
      </c>
      <c r="E15" s="19">
        <v>6.8083</v>
      </c>
      <c r="F15" s="20"/>
      <c r="G15" s="21"/>
      <c r="H15" s="41"/>
      <c r="I15" s="42"/>
      <c r="J15" s="42"/>
      <c r="K15" s="42"/>
      <c r="L15" s="42"/>
      <c r="M15" s="42"/>
      <c r="N15" s="42"/>
      <c r="O15" s="67"/>
      <c r="P15" s="67"/>
      <c r="Q15" s="38"/>
    </row>
    <row r="16" spans="1:20" ht="26.25" customHeight="1" x14ac:dyDescent="0.25">
      <c r="A16" s="49"/>
      <c r="B16" s="45" t="s">
        <v>34</v>
      </c>
      <c r="C16" s="46"/>
      <c r="D16" s="49" t="s">
        <v>5</v>
      </c>
      <c r="E16" s="51">
        <v>45.09</v>
      </c>
      <c r="F16" s="52"/>
      <c r="G16" s="53"/>
      <c r="H16" s="41" t="s">
        <v>42</v>
      </c>
      <c r="I16" s="42"/>
      <c r="J16" s="42"/>
      <c r="K16" s="42"/>
      <c r="L16" s="42"/>
      <c r="M16" s="42"/>
      <c r="N16" s="42"/>
      <c r="O16" s="70" t="s">
        <v>44</v>
      </c>
      <c r="P16" s="72">
        <v>6.76</v>
      </c>
      <c r="Q16" s="38"/>
    </row>
    <row r="17" spans="1:17" ht="26.25" customHeight="1" x14ac:dyDescent="0.25">
      <c r="A17" s="50"/>
      <c r="B17" s="47"/>
      <c r="C17" s="48"/>
      <c r="D17" s="50"/>
      <c r="E17" s="54"/>
      <c r="F17" s="55"/>
      <c r="G17" s="56"/>
      <c r="H17" s="41" t="s">
        <v>43</v>
      </c>
      <c r="I17" s="42"/>
      <c r="J17" s="42"/>
      <c r="K17" s="42"/>
      <c r="L17" s="42"/>
      <c r="M17" s="42"/>
      <c r="N17" s="43"/>
      <c r="O17" s="70" t="s">
        <v>44</v>
      </c>
      <c r="P17" s="73">
        <f>376.5+4894.52</f>
        <v>5271.02</v>
      </c>
      <c r="Q17" s="38"/>
    </row>
    <row r="18" spans="1:17" ht="26.25" customHeight="1" x14ac:dyDescent="0.25">
      <c r="A18" s="49"/>
      <c r="B18" s="45" t="s">
        <v>35</v>
      </c>
      <c r="C18" s="46"/>
      <c r="D18" s="49" t="s">
        <v>5</v>
      </c>
      <c r="E18" s="51">
        <v>24.15</v>
      </c>
      <c r="F18" s="52"/>
      <c r="G18" s="53"/>
      <c r="H18" s="41" t="s">
        <v>42</v>
      </c>
      <c r="I18" s="42"/>
      <c r="J18" s="42"/>
      <c r="K18" s="42"/>
      <c r="L18" s="42"/>
      <c r="M18" s="42"/>
      <c r="N18" s="42"/>
      <c r="O18" s="70" t="s">
        <v>44</v>
      </c>
      <c r="P18" s="72">
        <v>3.62</v>
      </c>
      <c r="Q18" s="38"/>
    </row>
    <row r="19" spans="1:17" ht="27.75" customHeight="1" x14ac:dyDescent="0.25">
      <c r="A19" s="50"/>
      <c r="B19" s="47"/>
      <c r="C19" s="48"/>
      <c r="D19" s="50"/>
      <c r="E19" s="54"/>
      <c r="F19" s="55"/>
      <c r="G19" s="56"/>
      <c r="H19" s="41" t="s">
        <v>43</v>
      </c>
      <c r="I19" s="42"/>
      <c r="J19" s="42"/>
      <c r="K19" s="42"/>
      <c r="L19" s="42"/>
      <c r="M19" s="42"/>
      <c r="N19" s="43"/>
      <c r="O19" s="70" t="s">
        <v>44</v>
      </c>
      <c r="P19" s="72">
        <f>201.65+604.96</f>
        <v>806.61</v>
      </c>
      <c r="Q19" s="38"/>
    </row>
    <row r="20" spans="1:17" ht="27.75" customHeight="1" x14ac:dyDescent="0.25">
      <c r="A20" s="49"/>
      <c r="B20" s="45" t="s">
        <v>36</v>
      </c>
      <c r="C20" s="46"/>
      <c r="D20" s="49" t="s">
        <v>5</v>
      </c>
      <c r="E20" s="51">
        <v>10.62</v>
      </c>
      <c r="F20" s="52"/>
      <c r="G20" s="53"/>
      <c r="H20" s="41" t="s">
        <v>42</v>
      </c>
      <c r="I20" s="42"/>
      <c r="J20" s="42"/>
      <c r="K20" s="42"/>
      <c r="L20" s="42"/>
      <c r="M20" s="42"/>
      <c r="N20" s="42"/>
      <c r="O20" s="70" t="s">
        <v>44</v>
      </c>
      <c r="P20" s="72">
        <v>1.59</v>
      </c>
      <c r="Q20" s="38"/>
    </row>
    <row r="21" spans="1:17" ht="24.75" customHeight="1" x14ac:dyDescent="0.25">
      <c r="A21" s="50"/>
      <c r="B21" s="47"/>
      <c r="C21" s="48"/>
      <c r="D21" s="50"/>
      <c r="E21" s="54"/>
      <c r="F21" s="55"/>
      <c r="G21" s="56"/>
      <c r="H21" s="41" t="s">
        <v>43</v>
      </c>
      <c r="I21" s="42"/>
      <c r="J21" s="42"/>
      <c r="K21" s="42"/>
      <c r="L21" s="42"/>
      <c r="M21" s="42"/>
      <c r="N21" s="43"/>
      <c r="O21" s="70" t="s">
        <v>44</v>
      </c>
      <c r="P21" s="72">
        <f>88.68+443.39</f>
        <v>532.06999999999994</v>
      </c>
      <c r="Q21" s="38"/>
    </row>
    <row r="22" spans="1:17" ht="24.75" customHeight="1" x14ac:dyDescent="0.25">
      <c r="A22" s="49"/>
      <c r="B22" s="45" t="s">
        <v>15</v>
      </c>
      <c r="C22" s="46"/>
      <c r="D22" s="49" t="s">
        <v>5</v>
      </c>
      <c r="E22" s="51">
        <v>64.39</v>
      </c>
      <c r="F22" s="52"/>
      <c r="G22" s="53"/>
      <c r="H22" s="41" t="s">
        <v>45</v>
      </c>
      <c r="I22" s="42"/>
      <c r="J22" s="42"/>
      <c r="K22" s="42"/>
      <c r="L22" s="42"/>
      <c r="M22" s="42"/>
      <c r="N22" s="43"/>
      <c r="O22" s="70" t="s">
        <v>9</v>
      </c>
      <c r="P22" s="72">
        <v>49.58</v>
      </c>
      <c r="Q22" s="38"/>
    </row>
    <row r="23" spans="1:17" ht="24.75" customHeight="1" x14ac:dyDescent="0.25">
      <c r="A23" s="58"/>
      <c r="B23" s="62"/>
      <c r="C23" s="61"/>
      <c r="D23" s="58"/>
      <c r="E23" s="59"/>
      <c r="F23" s="57"/>
      <c r="G23" s="60"/>
      <c r="H23" s="41" t="s">
        <v>46</v>
      </c>
      <c r="I23" s="42"/>
      <c r="J23" s="42"/>
      <c r="K23" s="42"/>
      <c r="L23" s="42"/>
      <c r="M23" s="42"/>
      <c r="N23" s="43"/>
      <c r="O23" s="70" t="s">
        <v>9</v>
      </c>
      <c r="P23" s="72">
        <v>173.21</v>
      </c>
      <c r="Q23" s="38"/>
    </row>
    <row r="24" spans="1:17" ht="24.75" customHeight="1" x14ac:dyDescent="0.25">
      <c r="A24" s="58"/>
      <c r="B24" s="62"/>
      <c r="C24" s="61"/>
      <c r="D24" s="58"/>
      <c r="E24" s="59"/>
      <c r="F24" s="57"/>
      <c r="G24" s="60"/>
      <c r="H24" s="41" t="s">
        <v>47</v>
      </c>
      <c r="I24" s="42"/>
      <c r="J24" s="42"/>
      <c r="K24" s="42"/>
      <c r="L24" s="42"/>
      <c r="M24" s="42"/>
      <c r="N24" s="43"/>
      <c r="O24" s="70" t="s">
        <v>56</v>
      </c>
      <c r="P24" s="74">
        <v>47</v>
      </c>
      <c r="Q24" s="38"/>
    </row>
    <row r="25" spans="1:17" ht="24.75" customHeight="1" x14ac:dyDescent="0.25">
      <c r="A25" s="58"/>
      <c r="B25" s="62"/>
      <c r="C25" s="61"/>
      <c r="D25" s="58"/>
      <c r="E25" s="59"/>
      <c r="F25" s="57"/>
      <c r="G25" s="60"/>
      <c r="H25" s="41" t="s">
        <v>48</v>
      </c>
      <c r="I25" s="42"/>
      <c r="J25" s="42"/>
      <c r="K25" s="42"/>
      <c r="L25" s="42"/>
      <c r="M25" s="42"/>
      <c r="N25" s="43"/>
      <c r="O25" s="70" t="s">
        <v>5</v>
      </c>
      <c r="P25" s="73">
        <v>68.900000000000006</v>
      </c>
      <c r="Q25" s="38"/>
    </row>
    <row r="26" spans="1:17" ht="24.75" customHeight="1" x14ac:dyDescent="0.25">
      <c r="A26" s="58"/>
      <c r="B26" s="62"/>
      <c r="C26" s="61"/>
      <c r="D26" s="58"/>
      <c r="E26" s="59"/>
      <c r="F26" s="57"/>
      <c r="G26" s="60"/>
      <c r="H26" s="41" t="s">
        <v>49</v>
      </c>
      <c r="I26" s="42"/>
      <c r="J26" s="42"/>
      <c r="K26" s="42"/>
      <c r="L26" s="42"/>
      <c r="M26" s="42"/>
      <c r="N26" s="43"/>
      <c r="O26" s="70" t="s">
        <v>9</v>
      </c>
      <c r="P26" s="72">
        <v>53.44</v>
      </c>
      <c r="Q26" s="38"/>
    </row>
    <row r="27" spans="1:17" ht="24.75" customHeight="1" x14ac:dyDescent="0.25">
      <c r="A27" s="58"/>
      <c r="B27" s="62"/>
      <c r="C27" s="61"/>
      <c r="D27" s="58"/>
      <c r="E27" s="59"/>
      <c r="F27" s="57"/>
      <c r="G27" s="60"/>
      <c r="H27" s="41" t="s">
        <v>50</v>
      </c>
      <c r="I27" s="42"/>
      <c r="J27" s="42"/>
      <c r="K27" s="42"/>
      <c r="L27" s="42"/>
      <c r="M27" s="42"/>
      <c r="N27" s="43"/>
      <c r="O27" s="70" t="s">
        <v>56</v>
      </c>
      <c r="P27" s="73">
        <v>53.4</v>
      </c>
      <c r="Q27" s="38"/>
    </row>
    <row r="28" spans="1:17" ht="24.75" customHeight="1" x14ac:dyDescent="0.25">
      <c r="A28" s="58"/>
      <c r="B28" s="62"/>
      <c r="C28" s="61"/>
      <c r="D28" s="58"/>
      <c r="E28" s="59"/>
      <c r="F28" s="57"/>
      <c r="G28" s="60"/>
      <c r="H28" s="41" t="s">
        <v>51</v>
      </c>
      <c r="I28" s="42"/>
      <c r="J28" s="42"/>
      <c r="K28" s="42"/>
      <c r="L28" s="42"/>
      <c r="M28" s="42"/>
      <c r="N28" s="43"/>
      <c r="O28" s="70" t="s">
        <v>44</v>
      </c>
      <c r="P28" s="72">
        <v>23.82</v>
      </c>
      <c r="Q28" s="38"/>
    </row>
    <row r="29" spans="1:17" ht="24.75" customHeight="1" x14ac:dyDescent="0.25">
      <c r="A29" s="58"/>
      <c r="B29" s="62"/>
      <c r="C29" s="61"/>
      <c r="D29" s="58"/>
      <c r="E29" s="59"/>
      <c r="F29" s="57"/>
      <c r="G29" s="60"/>
      <c r="H29" s="41" t="s">
        <v>52</v>
      </c>
      <c r="I29" s="42"/>
      <c r="J29" s="42"/>
      <c r="K29" s="42"/>
      <c r="L29" s="42"/>
      <c r="M29" s="42"/>
      <c r="N29" s="43"/>
      <c r="O29" s="70" t="s">
        <v>44</v>
      </c>
      <c r="P29" s="72">
        <v>9.66</v>
      </c>
      <c r="Q29" s="38"/>
    </row>
    <row r="30" spans="1:17" ht="24.75" customHeight="1" x14ac:dyDescent="0.25">
      <c r="A30" s="58"/>
      <c r="B30" s="62"/>
      <c r="C30" s="61"/>
      <c r="D30" s="58"/>
      <c r="E30" s="59"/>
      <c r="F30" s="57"/>
      <c r="G30" s="60"/>
      <c r="H30" s="41" t="s">
        <v>53</v>
      </c>
      <c r="I30" s="42"/>
      <c r="J30" s="42"/>
      <c r="K30" s="42"/>
      <c r="L30" s="42"/>
      <c r="M30" s="42"/>
      <c r="N30" s="43"/>
      <c r="O30" s="70" t="s">
        <v>56</v>
      </c>
      <c r="P30" s="74">
        <v>108</v>
      </c>
      <c r="Q30" s="38"/>
    </row>
    <row r="31" spans="1:17" ht="21" customHeight="1" x14ac:dyDescent="0.25">
      <c r="A31" s="58"/>
      <c r="B31" s="62"/>
      <c r="C31" s="61"/>
      <c r="D31" s="58"/>
      <c r="E31" s="59"/>
      <c r="F31" s="57"/>
      <c r="G31" s="60"/>
      <c r="H31" s="41" t="s">
        <v>54</v>
      </c>
      <c r="I31" s="42"/>
      <c r="J31" s="42"/>
      <c r="K31" s="42"/>
      <c r="L31" s="42"/>
      <c r="M31" s="42"/>
      <c r="N31" s="43"/>
      <c r="O31" s="70" t="s">
        <v>56</v>
      </c>
      <c r="P31" s="74">
        <v>319</v>
      </c>
      <c r="Q31" s="38"/>
    </row>
    <row r="32" spans="1:17" ht="25.5" customHeight="1" x14ac:dyDescent="0.25">
      <c r="A32" s="50"/>
      <c r="B32" s="47"/>
      <c r="C32" s="48"/>
      <c r="D32" s="50"/>
      <c r="E32" s="54"/>
      <c r="F32" s="55"/>
      <c r="G32" s="56"/>
      <c r="H32" s="41" t="s">
        <v>55</v>
      </c>
      <c r="I32" s="42"/>
      <c r="J32" s="42"/>
      <c r="K32" s="42"/>
      <c r="L32" s="42"/>
      <c r="M32" s="42"/>
      <c r="N32" s="42"/>
      <c r="O32" s="70" t="s">
        <v>56</v>
      </c>
      <c r="P32" s="74">
        <v>1194</v>
      </c>
      <c r="Q32" s="38"/>
    </row>
    <row r="33" spans="1:17" ht="24" customHeight="1" x14ac:dyDescent="0.25">
      <c r="A33" s="49"/>
      <c r="B33" s="45" t="s">
        <v>16</v>
      </c>
      <c r="C33" s="46"/>
      <c r="D33" s="49" t="s">
        <v>17</v>
      </c>
      <c r="E33" s="51">
        <v>177.76</v>
      </c>
      <c r="F33" s="52"/>
      <c r="G33" s="53"/>
      <c r="H33" s="41" t="s">
        <v>57</v>
      </c>
      <c r="I33" s="42"/>
      <c r="J33" s="42"/>
      <c r="K33" s="42"/>
      <c r="L33" s="42"/>
      <c r="M33" s="42"/>
      <c r="N33" s="43"/>
      <c r="O33" s="70" t="s">
        <v>9</v>
      </c>
      <c r="P33" s="72">
        <v>183.09</v>
      </c>
      <c r="Q33" s="38"/>
    </row>
    <row r="34" spans="1:17" ht="18.75" customHeight="1" x14ac:dyDescent="0.25">
      <c r="A34" s="50"/>
      <c r="B34" s="47"/>
      <c r="C34" s="48"/>
      <c r="D34" s="50"/>
      <c r="E34" s="54"/>
      <c r="F34" s="55"/>
      <c r="G34" s="56"/>
      <c r="H34" s="41" t="s">
        <v>58</v>
      </c>
      <c r="I34" s="42"/>
      <c r="J34" s="42"/>
      <c r="K34" s="42"/>
      <c r="L34" s="42"/>
      <c r="M34" s="42"/>
      <c r="N34" s="42"/>
      <c r="O34" s="70" t="s">
        <v>44</v>
      </c>
      <c r="P34" s="72">
        <v>1.42</v>
      </c>
      <c r="Q34" s="38"/>
    </row>
    <row r="35" spans="1:17" ht="18.75" customHeight="1" x14ac:dyDescent="0.25">
      <c r="A35" s="49"/>
      <c r="B35" s="45" t="s">
        <v>18</v>
      </c>
      <c r="C35" s="46"/>
      <c r="D35" s="49" t="s">
        <v>17</v>
      </c>
      <c r="E35" s="51">
        <v>165.2</v>
      </c>
      <c r="F35" s="52"/>
      <c r="G35" s="53"/>
      <c r="H35" s="41" t="s">
        <v>57</v>
      </c>
      <c r="I35" s="42"/>
      <c r="J35" s="42"/>
      <c r="K35" s="42"/>
      <c r="L35" s="42"/>
      <c r="M35" s="42"/>
      <c r="N35" s="43"/>
      <c r="O35" s="70" t="s">
        <v>9</v>
      </c>
      <c r="P35" s="72">
        <v>170.16</v>
      </c>
      <c r="Q35" s="38"/>
    </row>
    <row r="36" spans="1:17" ht="18.75" customHeight="1" x14ac:dyDescent="0.25">
      <c r="A36" s="50"/>
      <c r="B36" s="47"/>
      <c r="C36" s="48"/>
      <c r="D36" s="50"/>
      <c r="E36" s="54"/>
      <c r="F36" s="55"/>
      <c r="G36" s="56"/>
      <c r="H36" s="41" t="s">
        <v>58</v>
      </c>
      <c r="I36" s="42"/>
      <c r="J36" s="42"/>
      <c r="K36" s="42"/>
      <c r="L36" s="42"/>
      <c r="M36" s="42"/>
      <c r="N36" s="42"/>
      <c r="O36" s="70" t="s">
        <v>44</v>
      </c>
      <c r="P36" s="72">
        <v>1.32</v>
      </c>
      <c r="Q36" s="38"/>
    </row>
    <row r="37" spans="1:17" ht="30.75" customHeight="1" x14ac:dyDescent="0.25">
      <c r="A37" s="14"/>
      <c r="B37" s="17" t="s">
        <v>19</v>
      </c>
      <c r="C37" s="18"/>
      <c r="D37" s="14" t="s">
        <v>5</v>
      </c>
      <c r="E37" s="19">
        <f>64.39+94.57</f>
        <v>158.95999999999998</v>
      </c>
      <c r="F37" s="20"/>
      <c r="G37" s="21"/>
      <c r="H37" s="41" t="s">
        <v>42</v>
      </c>
      <c r="I37" s="42"/>
      <c r="J37" s="42"/>
      <c r="K37" s="42"/>
      <c r="L37" s="42"/>
      <c r="M37" s="42"/>
      <c r="N37" s="42"/>
      <c r="O37" s="70" t="s">
        <v>44</v>
      </c>
      <c r="P37" s="72">
        <f>9.66+14.19</f>
        <v>23.85</v>
      </c>
      <c r="Q37" s="38"/>
    </row>
    <row r="38" spans="1:17" ht="35.25" customHeight="1" x14ac:dyDescent="0.25">
      <c r="A38" s="14"/>
      <c r="B38" s="17" t="s">
        <v>20</v>
      </c>
      <c r="C38" s="18"/>
      <c r="D38" s="14" t="s">
        <v>5</v>
      </c>
      <c r="E38" s="19">
        <f>64.39+94.57</f>
        <v>158.95999999999998</v>
      </c>
      <c r="F38" s="20"/>
      <c r="G38" s="21"/>
      <c r="H38" s="41" t="s">
        <v>59</v>
      </c>
      <c r="I38" s="42"/>
      <c r="J38" s="42"/>
      <c r="K38" s="42"/>
      <c r="L38" s="42"/>
      <c r="M38" s="42"/>
      <c r="N38" s="42"/>
      <c r="O38" s="70" t="s">
        <v>44</v>
      </c>
      <c r="P38" s="73">
        <f>148.1+217.51</f>
        <v>365.61</v>
      </c>
      <c r="Q38" s="38"/>
    </row>
    <row r="39" spans="1:17" ht="32.25" customHeight="1" x14ac:dyDescent="0.25">
      <c r="A39" s="14"/>
      <c r="B39" s="17" t="s">
        <v>21</v>
      </c>
      <c r="C39" s="18"/>
      <c r="D39" s="14" t="s">
        <v>5</v>
      </c>
      <c r="E39" s="19">
        <f>64.39+94.57</f>
        <v>158.95999999999998</v>
      </c>
      <c r="F39" s="20"/>
      <c r="G39" s="21"/>
      <c r="H39" s="41" t="s">
        <v>60</v>
      </c>
      <c r="I39" s="42"/>
      <c r="J39" s="42"/>
      <c r="K39" s="42"/>
      <c r="L39" s="42"/>
      <c r="M39" s="42"/>
      <c r="N39" s="42"/>
      <c r="O39" s="70" t="s">
        <v>44</v>
      </c>
      <c r="P39" s="72">
        <f>18.03+26.48</f>
        <v>44.510000000000005</v>
      </c>
      <c r="Q39" s="38"/>
    </row>
    <row r="40" spans="1:17" ht="23.25" customHeight="1" x14ac:dyDescent="0.25">
      <c r="A40" s="49"/>
      <c r="B40" s="45" t="s">
        <v>22</v>
      </c>
      <c r="C40" s="46"/>
      <c r="D40" s="49" t="s">
        <v>5</v>
      </c>
      <c r="E40" s="51">
        <v>94.57</v>
      </c>
      <c r="F40" s="52"/>
      <c r="G40" s="53"/>
      <c r="H40" s="41" t="s">
        <v>61</v>
      </c>
      <c r="I40" s="42"/>
      <c r="J40" s="42"/>
      <c r="K40" s="42"/>
      <c r="L40" s="42"/>
      <c r="M40" s="42"/>
      <c r="N40" s="43"/>
      <c r="O40" s="70" t="s">
        <v>44</v>
      </c>
      <c r="P40" s="72">
        <v>14.19</v>
      </c>
      <c r="Q40" s="38"/>
    </row>
    <row r="41" spans="1:17" ht="23.25" customHeight="1" x14ac:dyDescent="0.25">
      <c r="A41" s="50"/>
      <c r="B41" s="47"/>
      <c r="C41" s="48"/>
      <c r="D41" s="50"/>
      <c r="E41" s="54"/>
      <c r="F41" s="55"/>
      <c r="G41" s="56"/>
      <c r="H41" s="41" t="s">
        <v>62</v>
      </c>
      <c r="I41" s="42"/>
      <c r="J41" s="42"/>
      <c r="K41" s="42"/>
      <c r="L41" s="42"/>
      <c r="M41" s="42"/>
      <c r="N41" s="42"/>
      <c r="O41" s="70" t="s">
        <v>44</v>
      </c>
      <c r="P41" s="72">
        <v>472.85</v>
      </c>
      <c r="Q41" s="38"/>
    </row>
    <row r="42" spans="1:17" ht="23.25" customHeight="1" x14ac:dyDescent="0.25">
      <c r="A42" s="49"/>
      <c r="B42" s="45" t="s">
        <v>23</v>
      </c>
      <c r="C42" s="46"/>
      <c r="D42" s="49" t="s">
        <v>5</v>
      </c>
      <c r="E42" s="51">
        <v>122.86</v>
      </c>
      <c r="F42" s="52"/>
      <c r="G42" s="53"/>
      <c r="H42" s="41" t="s">
        <v>63</v>
      </c>
      <c r="I42" s="42"/>
      <c r="J42" s="42"/>
      <c r="K42" s="42"/>
      <c r="L42" s="42"/>
      <c r="M42" s="42"/>
      <c r="N42" s="43"/>
      <c r="O42" s="70" t="s">
        <v>5</v>
      </c>
      <c r="P42" s="72">
        <v>127.77</v>
      </c>
      <c r="Q42" s="38"/>
    </row>
    <row r="43" spans="1:17" ht="23.25" customHeight="1" x14ac:dyDescent="0.25">
      <c r="A43" s="58"/>
      <c r="B43" s="62"/>
      <c r="C43" s="61"/>
      <c r="D43" s="58"/>
      <c r="E43" s="59"/>
      <c r="F43" s="57"/>
      <c r="G43" s="60"/>
      <c r="H43" s="41" t="s">
        <v>64</v>
      </c>
      <c r="I43" s="42"/>
      <c r="J43" s="42"/>
      <c r="K43" s="42"/>
      <c r="L43" s="42"/>
      <c r="M43" s="42"/>
      <c r="N43" s="43"/>
      <c r="O43" s="70" t="s">
        <v>9</v>
      </c>
      <c r="P43" s="74">
        <v>102</v>
      </c>
      <c r="Q43" s="38"/>
    </row>
    <row r="44" spans="1:17" ht="23.25" customHeight="1" x14ac:dyDescent="0.25">
      <c r="A44" s="58"/>
      <c r="B44" s="62"/>
      <c r="C44" s="61"/>
      <c r="D44" s="58"/>
      <c r="E44" s="59"/>
      <c r="F44" s="57"/>
      <c r="G44" s="60"/>
      <c r="H44" s="41" t="s">
        <v>65</v>
      </c>
      <c r="I44" s="42"/>
      <c r="J44" s="42"/>
      <c r="K44" s="42"/>
      <c r="L44" s="42"/>
      <c r="M44" s="42"/>
      <c r="N44" s="43"/>
      <c r="O44" s="70" t="s">
        <v>9</v>
      </c>
      <c r="P44" s="74">
        <v>102</v>
      </c>
      <c r="Q44" s="38"/>
    </row>
    <row r="45" spans="1:17" ht="23.25" customHeight="1" x14ac:dyDescent="0.25">
      <c r="A45" s="58"/>
      <c r="B45" s="62"/>
      <c r="C45" s="61"/>
      <c r="D45" s="58"/>
      <c r="E45" s="59"/>
      <c r="F45" s="57"/>
      <c r="G45" s="60"/>
      <c r="H45" s="41" t="s">
        <v>66</v>
      </c>
      <c r="I45" s="42"/>
      <c r="J45" s="42"/>
      <c r="K45" s="42"/>
      <c r="L45" s="42"/>
      <c r="M45" s="42"/>
      <c r="N45" s="43"/>
      <c r="O45" s="70" t="s">
        <v>9</v>
      </c>
      <c r="P45" s="74">
        <v>35</v>
      </c>
      <c r="Q45" s="38"/>
    </row>
    <row r="46" spans="1:17" ht="23.25" customHeight="1" x14ac:dyDescent="0.25">
      <c r="A46" s="58"/>
      <c r="B46" s="62"/>
      <c r="C46" s="61"/>
      <c r="D46" s="58"/>
      <c r="E46" s="59"/>
      <c r="F46" s="57"/>
      <c r="G46" s="60"/>
      <c r="H46" s="41" t="s">
        <v>67</v>
      </c>
      <c r="I46" s="42"/>
      <c r="J46" s="42"/>
      <c r="K46" s="42"/>
      <c r="L46" s="42"/>
      <c r="M46" s="42"/>
      <c r="N46" s="43"/>
      <c r="O46" s="70" t="s">
        <v>9</v>
      </c>
      <c r="P46" s="74">
        <v>18</v>
      </c>
      <c r="Q46" s="38"/>
    </row>
    <row r="47" spans="1:17" ht="23.25" customHeight="1" x14ac:dyDescent="0.25">
      <c r="A47" s="58"/>
      <c r="B47" s="62"/>
      <c r="C47" s="61"/>
      <c r="D47" s="58"/>
      <c r="E47" s="59"/>
      <c r="F47" s="57"/>
      <c r="G47" s="60"/>
      <c r="H47" s="41" t="s">
        <v>46</v>
      </c>
      <c r="I47" s="42"/>
      <c r="J47" s="42"/>
      <c r="K47" s="42"/>
      <c r="L47" s="42"/>
      <c r="M47" s="42"/>
      <c r="N47" s="43"/>
      <c r="O47" s="70" t="s">
        <v>9</v>
      </c>
      <c r="P47" s="72">
        <v>330.49</v>
      </c>
      <c r="Q47" s="38"/>
    </row>
    <row r="48" spans="1:17" ht="23.25" customHeight="1" x14ac:dyDescent="0.25">
      <c r="A48" s="58"/>
      <c r="B48" s="62"/>
      <c r="C48" s="61"/>
      <c r="D48" s="58"/>
      <c r="E48" s="59"/>
      <c r="F48" s="57"/>
      <c r="G48" s="60"/>
      <c r="H48" s="41" t="s">
        <v>45</v>
      </c>
      <c r="I48" s="42"/>
      <c r="J48" s="42"/>
      <c r="K48" s="42"/>
      <c r="L48" s="42"/>
      <c r="M48" s="42"/>
      <c r="N48" s="43"/>
      <c r="O48" s="70" t="s">
        <v>9</v>
      </c>
      <c r="P48" s="73">
        <v>94.6</v>
      </c>
      <c r="Q48" s="38"/>
    </row>
    <row r="49" spans="1:17" ht="23.25" customHeight="1" x14ac:dyDescent="0.25">
      <c r="A49" s="58"/>
      <c r="B49" s="62"/>
      <c r="C49" s="61"/>
      <c r="D49" s="58"/>
      <c r="E49" s="59"/>
      <c r="F49" s="57"/>
      <c r="G49" s="60"/>
      <c r="H49" s="41" t="s">
        <v>47</v>
      </c>
      <c r="I49" s="42"/>
      <c r="J49" s="42"/>
      <c r="K49" s="42"/>
      <c r="L49" s="42"/>
      <c r="M49" s="42"/>
      <c r="N49" s="43"/>
      <c r="O49" s="70" t="s">
        <v>56</v>
      </c>
      <c r="P49" s="74">
        <v>90</v>
      </c>
      <c r="Q49" s="38"/>
    </row>
    <row r="50" spans="1:17" ht="23.25" customHeight="1" x14ac:dyDescent="0.25">
      <c r="A50" s="58"/>
      <c r="B50" s="62"/>
      <c r="C50" s="61"/>
      <c r="D50" s="58"/>
      <c r="E50" s="59"/>
      <c r="F50" s="57"/>
      <c r="G50" s="60"/>
      <c r="H50" s="41" t="s">
        <v>68</v>
      </c>
      <c r="I50" s="42"/>
      <c r="J50" s="42"/>
      <c r="K50" s="42"/>
      <c r="L50" s="42"/>
      <c r="M50" s="42"/>
      <c r="N50" s="43"/>
      <c r="O50" s="70" t="s">
        <v>56</v>
      </c>
      <c r="P50" s="74">
        <v>205</v>
      </c>
      <c r="Q50" s="38"/>
    </row>
    <row r="51" spans="1:17" ht="23.25" customHeight="1" x14ac:dyDescent="0.25">
      <c r="A51" s="58"/>
      <c r="B51" s="62"/>
      <c r="C51" s="61"/>
      <c r="D51" s="58"/>
      <c r="E51" s="59"/>
      <c r="F51" s="57"/>
      <c r="G51" s="60"/>
      <c r="H51" s="41" t="s">
        <v>55</v>
      </c>
      <c r="I51" s="42"/>
      <c r="J51" s="42"/>
      <c r="K51" s="42"/>
      <c r="L51" s="42"/>
      <c r="M51" s="42"/>
      <c r="N51" s="43"/>
      <c r="O51" s="70" t="s">
        <v>56</v>
      </c>
      <c r="P51" s="74">
        <v>2279</v>
      </c>
      <c r="Q51" s="38"/>
    </row>
    <row r="52" spans="1:17" ht="27.75" customHeight="1" x14ac:dyDescent="0.25">
      <c r="A52" s="50"/>
      <c r="B52" s="47"/>
      <c r="C52" s="48"/>
      <c r="D52" s="50"/>
      <c r="E52" s="54"/>
      <c r="F52" s="55"/>
      <c r="G52" s="56"/>
      <c r="H52" s="41" t="s">
        <v>69</v>
      </c>
      <c r="I52" s="42"/>
      <c r="J52" s="42"/>
      <c r="K52" s="42"/>
      <c r="L52" s="42"/>
      <c r="M52" s="42"/>
      <c r="N52" s="42"/>
      <c r="O52" s="70" t="s">
        <v>56</v>
      </c>
      <c r="P52" s="74">
        <v>608</v>
      </c>
      <c r="Q52" s="38"/>
    </row>
    <row r="53" spans="1:17" ht="27.75" customHeight="1" x14ac:dyDescent="0.25">
      <c r="A53" s="49"/>
      <c r="B53" s="45" t="s">
        <v>24</v>
      </c>
      <c r="C53" s="46"/>
      <c r="D53" s="49" t="s">
        <v>5</v>
      </c>
      <c r="E53" s="51">
        <v>15.38</v>
      </c>
      <c r="F53" s="52"/>
      <c r="G53" s="53"/>
      <c r="H53" s="41" t="s">
        <v>70</v>
      </c>
      <c r="I53" s="42"/>
      <c r="J53" s="42"/>
      <c r="K53" s="42"/>
      <c r="L53" s="42"/>
      <c r="M53" s="42"/>
      <c r="N53" s="43"/>
      <c r="O53" s="70" t="s">
        <v>56</v>
      </c>
      <c r="P53" s="74">
        <v>22</v>
      </c>
      <c r="Q53" s="38"/>
    </row>
    <row r="54" spans="1:17" ht="27.75" customHeight="1" x14ac:dyDescent="0.25">
      <c r="A54" s="58"/>
      <c r="B54" s="62"/>
      <c r="C54" s="61"/>
      <c r="D54" s="58"/>
      <c r="E54" s="59"/>
      <c r="F54" s="57"/>
      <c r="G54" s="60"/>
      <c r="H54" s="41" t="s">
        <v>71</v>
      </c>
      <c r="I54" s="42"/>
      <c r="J54" s="42"/>
      <c r="K54" s="42"/>
      <c r="L54" s="42"/>
      <c r="M54" s="42"/>
      <c r="N54" s="43"/>
      <c r="O54" s="70" t="s">
        <v>56</v>
      </c>
      <c r="P54" s="74">
        <v>22</v>
      </c>
      <c r="Q54" s="38"/>
    </row>
    <row r="55" spans="1:17" ht="27.75" customHeight="1" x14ac:dyDescent="0.25">
      <c r="A55" s="58"/>
      <c r="B55" s="62"/>
      <c r="C55" s="61"/>
      <c r="D55" s="58"/>
      <c r="E55" s="59"/>
      <c r="F55" s="57"/>
      <c r="G55" s="60"/>
      <c r="H55" s="41" t="s">
        <v>72</v>
      </c>
      <c r="I55" s="42"/>
      <c r="J55" s="42"/>
      <c r="K55" s="42"/>
      <c r="L55" s="42"/>
      <c r="M55" s="42"/>
      <c r="N55" s="43"/>
      <c r="O55" s="70" t="s">
        <v>56</v>
      </c>
      <c r="P55" s="74">
        <v>3</v>
      </c>
      <c r="Q55" s="38"/>
    </row>
    <row r="56" spans="1:17" ht="27.75" customHeight="1" x14ac:dyDescent="0.25">
      <c r="A56" s="58"/>
      <c r="B56" s="62"/>
      <c r="C56" s="61"/>
      <c r="D56" s="58"/>
      <c r="E56" s="59"/>
      <c r="F56" s="57"/>
      <c r="G56" s="60"/>
      <c r="H56" s="41" t="s">
        <v>73</v>
      </c>
      <c r="I56" s="42"/>
      <c r="J56" s="42"/>
      <c r="K56" s="42"/>
      <c r="L56" s="42"/>
      <c r="M56" s="42"/>
      <c r="N56" s="43"/>
      <c r="O56" s="70" t="s">
        <v>56</v>
      </c>
      <c r="P56" s="74">
        <v>18</v>
      </c>
      <c r="Q56" s="38"/>
    </row>
    <row r="57" spans="1:17" ht="27.75" customHeight="1" x14ac:dyDescent="0.25">
      <c r="A57" s="58"/>
      <c r="B57" s="62"/>
      <c r="C57" s="61"/>
      <c r="D57" s="58"/>
      <c r="E57" s="59"/>
      <c r="F57" s="57"/>
      <c r="G57" s="60"/>
      <c r="H57" s="41" t="s">
        <v>68</v>
      </c>
      <c r="I57" s="42"/>
      <c r="J57" s="42"/>
      <c r="K57" s="42"/>
      <c r="L57" s="42"/>
      <c r="M57" s="42"/>
      <c r="N57" s="43"/>
      <c r="O57" s="70" t="s">
        <v>56</v>
      </c>
      <c r="P57" s="74">
        <v>18</v>
      </c>
      <c r="Q57" s="38"/>
    </row>
    <row r="58" spans="1:17" ht="27.75" customHeight="1" x14ac:dyDescent="0.25">
      <c r="A58" s="58"/>
      <c r="B58" s="62"/>
      <c r="C58" s="61"/>
      <c r="D58" s="58"/>
      <c r="E58" s="59"/>
      <c r="F58" s="57"/>
      <c r="G58" s="60"/>
      <c r="H58" s="41" t="s">
        <v>74</v>
      </c>
      <c r="I58" s="42"/>
      <c r="J58" s="42"/>
      <c r="K58" s="42"/>
      <c r="L58" s="42"/>
      <c r="M58" s="42"/>
      <c r="N58" s="43"/>
      <c r="O58" s="70" t="s">
        <v>56</v>
      </c>
      <c r="P58" s="74">
        <v>40</v>
      </c>
      <c r="Q58" s="38"/>
    </row>
    <row r="59" spans="1:17" ht="27.75" customHeight="1" x14ac:dyDescent="0.25">
      <c r="A59" s="58"/>
      <c r="B59" s="62"/>
      <c r="C59" s="61"/>
      <c r="D59" s="58"/>
      <c r="E59" s="59"/>
      <c r="F59" s="57"/>
      <c r="G59" s="60"/>
      <c r="H59" s="41" t="s">
        <v>75</v>
      </c>
      <c r="I59" s="42"/>
      <c r="J59" s="42"/>
      <c r="K59" s="42"/>
      <c r="L59" s="42"/>
      <c r="M59" s="42"/>
      <c r="N59" s="43"/>
      <c r="O59" s="70" t="s">
        <v>56</v>
      </c>
      <c r="P59" s="74">
        <v>43</v>
      </c>
      <c r="Q59" s="38"/>
    </row>
    <row r="60" spans="1:17" ht="32.25" customHeight="1" x14ac:dyDescent="0.25">
      <c r="A60" s="50"/>
      <c r="B60" s="47"/>
      <c r="C60" s="48"/>
      <c r="D60" s="50"/>
      <c r="E60" s="54"/>
      <c r="F60" s="55"/>
      <c r="G60" s="56"/>
      <c r="H60" s="41" t="s">
        <v>76</v>
      </c>
      <c r="I60" s="42"/>
      <c r="J60" s="42"/>
      <c r="K60" s="42"/>
      <c r="L60" s="42"/>
      <c r="M60" s="42"/>
      <c r="N60" s="42"/>
      <c r="O60" s="70" t="s">
        <v>56</v>
      </c>
      <c r="P60" s="74">
        <v>7</v>
      </c>
      <c r="Q60" s="38"/>
    </row>
    <row r="61" spans="1:17" ht="24" customHeight="1" x14ac:dyDescent="0.25">
      <c r="A61" s="49"/>
      <c r="B61" s="45" t="s">
        <v>25</v>
      </c>
      <c r="C61" s="46"/>
      <c r="D61" s="49" t="s">
        <v>5</v>
      </c>
      <c r="E61" s="51">
        <v>45.09</v>
      </c>
      <c r="F61" s="52"/>
      <c r="G61" s="53"/>
      <c r="H61" s="41" t="s">
        <v>52</v>
      </c>
      <c r="I61" s="42"/>
      <c r="J61" s="42"/>
      <c r="K61" s="42"/>
      <c r="L61" s="42"/>
      <c r="M61" s="42"/>
      <c r="N61" s="43"/>
      <c r="O61" s="70" t="s">
        <v>44</v>
      </c>
      <c r="P61" s="72">
        <v>6.76</v>
      </c>
      <c r="Q61" s="38"/>
    </row>
    <row r="62" spans="1:17" ht="32.25" customHeight="1" x14ac:dyDescent="0.25">
      <c r="A62" s="58"/>
      <c r="B62" s="62"/>
      <c r="C62" s="61"/>
      <c r="D62" s="58"/>
      <c r="E62" s="59"/>
      <c r="F62" s="57"/>
      <c r="G62" s="60"/>
      <c r="H62" s="41" t="s">
        <v>77</v>
      </c>
      <c r="I62" s="42"/>
      <c r="J62" s="42"/>
      <c r="K62" s="42"/>
      <c r="L62" s="42"/>
      <c r="M62" s="42"/>
      <c r="N62" s="43"/>
      <c r="O62" s="70" t="s">
        <v>44</v>
      </c>
      <c r="P62" s="72">
        <v>374.25</v>
      </c>
      <c r="Q62" s="38"/>
    </row>
    <row r="63" spans="1:17" ht="26.25" customHeight="1" x14ac:dyDescent="0.25">
      <c r="A63" s="58"/>
      <c r="B63" s="62"/>
      <c r="C63" s="61"/>
      <c r="D63" s="58"/>
      <c r="E63" s="59"/>
      <c r="F63" s="57"/>
      <c r="G63" s="60"/>
      <c r="H63" s="41" t="s">
        <v>78</v>
      </c>
      <c r="I63" s="42"/>
      <c r="J63" s="42"/>
      <c r="K63" s="42"/>
      <c r="L63" s="42"/>
      <c r="M63" s="42"/>
      <c r="N63" s="43"/>
      <c r="O63" s="70" t="s">
        <v>44</v>
      </c>
      <c r="P63" s="72">
        <v>0.06</v>
      </c>
      <c r="Q63" s="38"/>
    </row>
    <row r="64" spans="1:17" ht="32.25" customHeight="1" x14ac:dyDescent="0.25">
      <c r="A64" s="58"/>
      <c r="B64" s="62"/>
      <c r="C64" s="61"/>
      <c r="D64" s="58"/>
      <c r="E64" s="59"/>
      <c r="F64" s="57"/>
      <c r="G64" s="60"/>
      <c r="H64" s="41" t="s">
        <v>79</v>
      </c>
      <c r="I64" s="42"/>
      <c r="J64" s="42"/>
      <c r="K64" s="42"/>
      <c r="L64" s="42"/>
      <c r="M64" s="42"/>
      <c r="N64" s="43"/>
      <c r="O64" s="70" t="s">
        <v>5</v>
      </c>
      <c r="P64" s="72">
        <v>45.99</v>
      </c>
      <c r="Q64" s="38"/>
    </row>
    <row r="65" spans="1:17" ht="29.25" customHeight="1" x14ac:dyDescent="0.25">
      <c r="A65" s="50"/>
      <c r="B65" s="47"/>
      <c r="C65" s="48"/>
      <c r="D65" s="50"/>
      <c r="E65" s="54"/>
      <c r="F65" s="55"/>
      <c r="G65" s="56"/>
      <c r="H65" s="41" t="s">
        <v>80</v>
      </c>
      <c r="I65" s="42"/>
      <c r="J65" s="42"/>
      <c r="K65" s="42"/>
      <c r="L65" s="42"/>
      <c r="M65" s="42"/>
      <c r="N65" s="42"/>
      <c r="O65" s="70" t="s">
        <v>56</v>
      </c>
      <c r="P65" s="74">
        <v>2172</v>
      </c>
      <c r="Q65" s="38"/>
    </row>
    <row r="66" spans="1:17" ht="24" customHeight="1" x14ac:dyDescent="0.25">
      <c r="A66" s="49"/>
      <c r="B66" s="45" t="s">
        <v>26</v>
      </c>
      <c r="C66" s="46"/>
      <c r="D66" s="49" t="s">
        <v>5</v>
      </c>
      <c r="E66" s="51">
        <v>34.770000000000003</v>
      </c>
      <c r="F66" s="52"/>
      <c r="G66" s="53"/>
      <c r="H66" s="41" t="s">
        <v>52</v>
      </c>
      <c r="I66" s="42"/>
      <c r="J66" s="42"/>
      <c r="K66" s="42"/>
      <c r="L66" s="42"/>
      <c r="M66" s="42"/>
      <c r="N66" s="43"/>
      <c r="O66" s="70" t="s">
        <v>44</v>
      </c>
      <c r="P66" s="72">
        <v>5.22</v>
      </c>
      <c r="Q66" s="38"/>
    </row>
    <row r="67" spans="1:17" ht="25.5" customHeight="1" x14ac:dyDescent="0.25">
      <c r="A67" s="58"/>
      <c r="B67" s="62"/>
      <c r="C67" s="61"/>
      <c r="D67" s="58"/>
      <c r="E67" s="59"/>
      <c r="F67" s="57"/>
      <c r="G67" s="60"/>
      <c r="H67" s="41" t="s">
        <v>77</v>
      </c>
      <c r="I67" s="42"/>
      <c r="J67" s="42"/>
      <c r="K67" s="42"/>
      <c r="L67" s="42"/>
      <c r="M67" s="42"/>
      <c r="N67" s="43"/>
      <c r="O67" s="70" t="s">
        <v>44</v>
      </c>
      <c r="P67" s="72">
        <v>288.58999999999997</v>
      </c>
      <c r="Q67" s="38"/>
    </row>
    <row r="68" spans="1:17" ht="21.75" customHeight="1" x14ac:dyDescent="0.25">
      <c r="A68" s="58"/>
      <c r="B68" s="62"/>
      <c r="C68" s="61"/>
      <c r="D68" s="58"/>
      <c r="E68" s="59"/>
      <c r="F68" s="57"/>
      <c r="G68" s="60"/>
      <c r="H68" s="41" t="s">
        <v>78</v>
      </c>
      <c r="I68" s="42"/>
      <c r="J68" s="42"/>
      <c r="K68" s="42"/>
      <c r="L68" s="42"/>
      <c r="M68" s="42"/>
      <c r="N68" s="43"/>
      <c r="O68" s="70" t="s">
        <v>44</v>
      </c>
      <c r="P68" s="73">
        <v>7.3</v>
      </c>
      <c r="Q68" s="38"/>
    </row>
    <row r="69" spans="1:17" ht="21.75" customHeight="1" x14ac:dyDescent="0.25">
      <c r="A69" s="58"/>
      <c r="B69" s="62"/>
      <c r="C69" s="61"/>
      <c r="D69" s="58"/>
      <c r="E69" s="59"/>
      <c r="F69" s="57"/>
      <c r="G69" s="60"/>
      <c r="H69" s="41" t="s">
        <v>81</v>
      </c>
      <c r="I69" s="42"/>
      <c r="J69" s="42"/>
      <c r="K69" s="42"/>
      <c r="L69" s="42"/>
      <c r="M69" s="42"/>
      <c r="N69" s="43"/>
      <c r="O69" s="70" t="s">
        <v>5</v>
      </c>
      <c r="P69" s="72">
        <v>35.47</v>
      </c>
      <c r="Q69" s="38"/>
    </row>
    <row r="70" spans="1:17" ht="29.25" customHeight="1" x14ac:dyDescent="0.25">
      <c r="A70" s="50"/>
      <c r="B70" s="47"/>
      <c r="C70" s="48"/>
      <c r="D70" s="50"/>
      <c r="E70" s="54"/>
      <c r="F70" s="55"/>
      <c r="G70" s="56"/>
      <c r="H70" s="41" t="s">
        <v>80</v>
      </c>
      <c r="I70" s="42"/>
      <c r="J70" s="42"/>
      <c r="K70" s="42"/>
      <c r="L70" s="42"/>
      <c r="M70" s="42"/>
      <c r="N70" s="42"/>
      <c r="O70" s="70" t="s">
        <v>56</v>
      </c>
      <c r="P70" s="74">
        <v>1323</v>
      </c>
      <c r="Q70" s="38"/>
    </row>
    <row r="71" spans="1:17" ht="24" customHeight="1" x14ac:dyDescent="0.25">
      <c r="A71" s="14"/>
      <c r="B71" s="17" t="s">
        <v>27</v>
      </c>
      <c r="C71" s="18"/>
      <c r="D71" s="14" t="s">
        <v>9</v>
      </c>
      <c r="E71" s="19">
        <v>65.92</v>
      </c>
      <c r="F71" s="20"/>
      <c r="G71" s="21"/>
      <c r="H71" s="41" t="s">
        <v>82</v>
      </c>
      <c r="I71" s="42"/>
      <c r="J71" s="42"/>
      <c r="K71" s="42"/>
      <c r="L71" s="42"/>
      <c r="M71" s="42"/>
      <c r="N71" s="42"/>
      <c r="O71" s="70" t="s">
        <v>9</v>
      </c>
      <c r="P71" s="72">
        <v>65.92</v>
      </c>
      <c r="Q71" s="38"/>
    </row>
    <row r="72" spans="1:17" ht="32.25" customHeight="1" x14ac:dyDescent="0.25">
      <c r="A72" s="63" t="s">
        <v>29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5"/>
    </row>
    <row r="73" spans="1:17" ht="20.25" customHeight="1" x14ac:dyDescent="0.25">
      <c r="A73" s="14"/>
      <c r="B73" s="17" t="s">
        <v>8</v>
      </c>
      <c r="C73" s="18"/>
      <c r="D73" s="14" t="s">
        <v>9</v>
      </c>
      <c r="E73" s="19">
        <v>38.6</v>
      </c>
      <c r="F73" s="20"/>
      <c r="G73" s="21"/>
      <c r="H73" s="44"/>
      <c r="I73" s="44"/>
      <c r="J73" s="44"/>
      <c r="K73" s="44"/>
      <c r="L73" s="44"/>
      <c r="M73" s="44"/>
      <c r="N73" s="41"/>
      <c r="O73" s="38"/>
      <c r="P73" s="38"/>
      <c r="Q73" s="38"/>
    </row>
    <row r="74" spans="1:17" ht="21.75" customHeight="1" x14ac:dyDescent="0.25">
      <c r="A74" s="14"/>
      <c r="B74" s="17" t="s">
        <v>10</v>
      </c>
      <c r="C74" s="18"/>
      <c r="D74" s="14" t="s">
        <v>5</v>
      </c>
      <c r="E74" s="19">
        <v>32.58</v>
      </c>
      <c r="F74" s="20"/>
      <c r="G74" s="21"/>
      <c r="H74" s="41" t="s">
        <v>41</v>
      </c>
      <c r="I74" s="42"/>
      <c r="J74" s="42"/>
      <c r="K74" s="42"/>
      <c r="L74" s="42"/>
      <c r="M74" s="42"/>
      <c r="N74" s="42"/>
      <c r="O74" s="70" t="s">
        <v>14</v>
      </c>
      <c r="P74" s="76">
        <v>0.8145</v>
      </c>
      <c r="Q74" s="38"/>
    </row>
    <row r="75" spans="1:17" ht="30.75" customHeight="1" x14ac:dyDescent="0.25">
      <c r="A75" s="14"/>
      <c r="B75" s="17" t="s">
        <v>33</v>
      </c>
      <c r="C75" s="18"/>
      <c r="D75" s="14" t="s">
        <v>5</v>
      </c>
      <c r="E75" s="19">
        <v>32.58</v>
      </c>
      <c r="F75" s="20"/>
      <c r="G75" s="21"/>
      <c r="H75" s="41" t="s">
        <v>41</v>
      </c>
      <c r="I75" s="42"/>
      <c r="J75" s="42"/>
      <c r="K75" s="42"/>
      <c r="L75" s="42"/>
      <c r="M75" s="42"/>
      <c r="N75" s="42"/>
      <c r="O75" s="70" t="s">
        <v>14</v>
      </c>
      <c r="P75" s="71">
        <v>4.1050000000000004</v>
      </c>
      <c r="Q75" s="38"/>
    </row>
    <row r="76" spans="1:17" ht="18.75" customHeight="1" x14ac:dyDescent="0.25">
      <c r="A76" s="14"/>
      <c r="B76" s="17" t="s">
        <v>11</v>
      </c>
      <c r="C76" s="18"/>
      <c r="D76" s="14" t="s">
        <v>5</v>
      </c>
      <c r="E76" s="19">
        <v>54.04</v>
      </c>
      <c r="F76" s="20"/>
      <c r="G76" s="21"/>
      <c r="H76" s="41"/>
      <c r="I76" s="42"/>
      <c r="J76" s="42"/>
      <c r="K76" s="42"/>
      <c r="L76" s="42"/>
      <c r="M76" s="42"/>
      <c r="N76" s="42"/>
      <c r="O76" s="67"/>
      <c r="P76" s="67"/>
      <c r="Q76" s="38"/>
    </row>
    <row r="77" spans="1:17" ht="18.75" customHeight="1" x14ac:dyDescent="0.25">
      <c r="A77" s="14"/>
      <c r="B77" s="17" t="s">
        <v>12</v>
      </c>
      <c r="C77" s="18"/>
      <c r="D77" s="14" t="s">
        <v>5</v>
      </c>
      <c r="E77" s="19">
        <v>19.87</v>
      </c>
      <c r="F77" s="20"/>
      <c r="G77" s="21"/>
      <c r="H77" s="41"/>
      <c r="I77" s="42"/>
      <c r="J77" s="42"/>
      <c r="K77" s="42"/>
      <c r="L77" s="42"/>
      <c r="M77" s="42"/>
      <c r="N77" s="42"/>
      <c r="O77" s="67"/>
      <c r="P77" s="67"/>
      <c r="Q77" s="38"/>
    </row>
    <row r="78" spans="1:17" ht="20.25" customHeight="1" x14ac:dyDescent="0.25">
      <c r="A78" s="14"/>
      <c r="B78" s="17" t="s">
        <v>13</v>
      </c>
      <c r="C78" s="18"/>
      <c r="D78" s="14" t="s">
        <v>14</v>
      </c>
      <c r="E78" s="19">
        <v>4.9195000000000002</v>
      </c>
      <c r="F78" s="20"/>
      <c r="G78" s="21"/>
      <c r="H78" s="41"/>
      <c r="I78" s="42"/>
      <c r="J78" s="42"/>
      <c r="K78" s="42"/>
      <c r="L78" s="42"/>
      <c r="M78" s="42"/>
      <c r="N78" s="42"/>
      <c r="O78" s="67"/>
      <c r="P78" s="67"/>
      <c r="Q78" s="38"/>
    </row>
    <row r="79" spans="1:17" ht="20.25" customHeight="1" x14ac:dyDescent="0.25">
      <c r="A79" s="49"/>
      <c r="B79" s="45" t="s">
        <v>34</v>
      </c>
      <c r="C79" s="46"/>
      <c r="D79" s="49" t="s">
        <v>5</v>
      </c>
      <c r="E79" s="51">
        <v>32.58</v>
      </c>
      <c r="F79" s="52"/>
      <c r="G79" s="53"/>
      <c r="H79" s="41" t="s">
        <v>42</v>
      </c>
      <c r="I79" s="42"/>
      <c r="J79" s="42"/>
      <c r="K79" s="42"/>
      <c r="L79" s="42"/>
      <c r="M79" s="42"/>
      <c r="N79" s="43"/>
      <c r="O79" s="70" t="s">
        <v>44</v>
      </c>
      <c r="P79" s="72">
        <v>4.8899999999999997</v>
      </c>
      <c r="Q79" s="38"/>
    </row>
    <row r="80" spans="1:17" ht="23.25" customHeight="1" x14ac:dyDescent="0.25">
      <c r="A80" s="50"/>
      <c r="B80" s="47"/>
      <c r="C80" s="48"/>
      <c r="D80" s="50"/>
      <c r="E80" s="54"/>
      <c r="F80" s="55"/>
      <c r="G80" s="56"/>
      <c r="H80" s="41" t="s">
        <v>43</v>
      </c>
      <c r="I80" s="42"/>
      <c r="J80" s="42"/>
      <c r="K80" s="42"/>
      <c r="L80" s="42"/>
      <c r="M80" s="42"/>
      <c r="N80" s="42"/>
      <c r="O80" s="70" t="s">
        <v>44</v>
      </c>
      <c r="P80" s="72">
        <f>272.04+3536.56</f>
        <v>3808.6</v>
      </c>
      <c r="Q80" s="38"/>
    </row>
    <row r="81" spans="1:17" ht="18.75" customHeight="1" x14ac:dyDescent="0.25">
      <c r="A81" s="49"/>
      <c r="B81" s="45" t="s">
        <v>35</v>
      </c>
      <c r="C81" s="46"/>
      <c r="D81" s="49" t="s">
        <v>5</v>
      </c>
      <c r="E81" s="51">
        <v>13.8</v>
      </c>
      <c r="F81" s="52"/>
      <c r="G81" s="53"/>
      <c r="H81" s="41" t="s">
        <v>42</v>
      </c>
      <c r="I81" s="42"/>
      <c r="J81" s="42"/>
      <c r="K81" s="42"/>
      <c r="L81" s="42"/>
      <c r="M81" s="42"/>
      <c r="N81" s="43"/>
      <c r="O81" s="70" t="s">
        <v>44</v>
      </c>
      <c r="P81" s="72">
        <v>2.0699999999999998</v>
      </c>
      <c r="Q81" s="38"/>
    </row>
    <row r="82" spans="1:17" ht="22.5" customHeight="1" x14ac:dyDescent="0.25">
      <c r="A82" s="50"/>
      <c r="B82" s="47"/>
      <c r="C82" s="48"/>
      <c r="D82" s="50"/>
      <c r="E82" s="54"/>
      <c r="F82" s="55"/>
      <c r="G82" s="56"/>
      <c r="H82" s="41" t="s">
        <v>43</v>
      </c>
      <c r="I82" s="42"/>
      <c r="J82" s="42"/>
      <c r="K82" s="42"/>
      <c r="L82" s="42"/>
      <c r="M82" s="42"/>
      <c r="N82" s="42"/>
      <c r="O82" s="70" t="s">
        <v>44</v>
      </c>
      <c r="P82" s="72">
        <f>115.23+345.69</f>
        <v>460.92</v>
      </c>
      <c r="Q82" s="38"/>
    </row>
    <row r="83" spans="1:17" ht="21" customHeight="1" x14ac:dyDescent="0.25">
      <c r="A83" s="14"/>
      <c r="B83" s="17" t="s">
        <v>30</v>
      </c>
      <c r="C83" s="18"/>
      <c r="D83" s="14" t="s">
        <v>5</v>
      </c>
      <c r="E83" s="19">
        <v>6.04</v>
      </c>
      <c r="F83" s="20"/>
      <c r="G83" s="21"/>
      <c r="H83" s="41" t="s">
        <v>42</v>
      </c>
      <c r="I83" s="42"/>
      <c r="J83" s="42"/>
      <c r="K83" s="42"/>
      <c r="L83" s="42"/>
      <c r="M83" s="42"/>
      <c r="N83" s="42"/>
      <c r="O83" s="70" t="s">
        <v>44</v>
      </c>
      <c r="P83" s="72">
        <v>0.91</v>
      </c>
      <c r="Q83" s="38"/>
    </row>
    <row r="84" spans="1:17" ht="21" customHeight="1" x14ac:dyDescent="0.25">
      <c r="A84" s="49"/>
      <c r="B84" s="45" t="s">
        <v>31</v>
      </c>
      <c r="C84" s="46"/>
      <c r="D84" s="49" t="s">
        <v>5</v>
      </c>
      <c r="E84" s="51">
        <v>54.04</v>
      </c>
      <c r="F84" s="52"/>
      <c r="G84" s="53"/>
      <c r="H84" s="41" t="s">
        <v>42</v>
      </c>
      <c r="I84" s="42"/>
      <c r="J84" s="42"/>
      <c r="K84" s="42"/>
      <c r="L84" s="42"/>
      <c r="M84" s="42"/>
      <c r="N84" s="43"/>
      <c r="O84" s="70" t="s">
        <v>44</v>
      </c>
      <c r="P84" s="72">
        <v>8.11</v>
      </c>
      <c r="Q84" s="38"/>
    </row>
    <row r="85" spans="1:17" ht="22.5" customHeight="1" x14ac:dyDescent="0.25">
      <c r="A85" s="50"/>
      <c r="B85" s="47"/>
      <c r="C85" s="48"/>
      <c r="D85" s="50"/>
      <c r="E85" s="54"/>
      <c r="F85" s="55"/>
      <c r="G85" s="56"/>
      <c r="H85" s="41" t="s">
        <v>62</v>
      </c>
      <c r="I85" s="42"/>
      <c r="J85" s="42"/>
      <c r="K85" s="42"/>
      <c r="L85" s="42"/>
      <c r="M85" s="42"/>
      <c r="N85" s="42"/>
      <c r="O85" s="70" t="s">
        <v>44</v>
      </c>
      <c r="P85" s="73">
        <v>270.2</v>
      </c>
      <c r="Q85" s="38"/>
    </row>
    <row r="86" spans="1:17" ht="22.5" customHeight="1" x14ac:dyDescent="0.25">
      <c r="A86" s="49"/>
      <c r="B86" s="45" t="s">
        <v>18</v>
      </c>
      <c r="C86" s="46"/>
      <c r="D86" s="49" t="s">
        <v>17</v>
      </c>
      <c r="E86" s="51">
        <v>94</v>
      </c>
      <c r="F86" s="52"/>
      <c r="G86" s="53"/>
      <c r="H86" s="41" t="s">
        <v>57</v>
      </c>
      <c r="I86" s="42"/>
      <c r="J86" s="42"/>
      <c r="K86" s="42"/>
      <c r="L86" s="42"/>
      <c r="M86" s="42"/>
      <c r="N86" s="43"/>
      <c r="O86" s="70" t="s">
        <v>9</v>
      </c>
      <c r="P86" s="72">
        <v>96.82</v>
      </c>
      <c r="Q86" s="38"/>
    </row>
    <row r="87" spans="1:17" ht="20.25" customHeight="1" x14ac:dyDescent="0.25">
      <c r="A87" s="50"/>
      <c r="B87" s="47"/>
      <c r="C87" s="48"/>
      <c r="D87" s="50"/>
      <c r="E87" s="54"/>
      <c r="F87" s="55"/>
      <c r="G87" s="56"/>
      <c r="H87" s="41" t="s">
        <v>58</v>
      </c>
      <c r="I87" s="42"/>
      <c r="J87" s="42"/>
      <c r="K87" s="42"/>
      <c r="L87" s="42"/>
      <c r="M87" s="42"/>
      <c r="N87" s="42"/>
      <c r="O87" s="70" t="s">
        <v>44</v>
      </c>
      <c r="P87" s="72">
        <v>0.75</v>
      </c>
      <c r="Q87" s="38"/>
    </row>
    <row r="88" spans="1:17" ht="30.75" customHeight="1" x14ac:dyDescent="0.25">
      <c r="A88" s="14"/>
      <c r="B88" s="17" t="s">
        <v>20</v>
      </c>
      <c r="C88" s="18"/>
      <c r="D88" s="14" t="s">
        <v>5</v>
      </c>
      <c r="E88" s="19">
        <v>54.04</v>
      </c>
      <c r="F88" s="20"/>
      <c r="G88" s="21"/>
      <c r="H88" s="41" t="s">
        <v>83</v>
      </c>
      <c r="I88" s="42"/>
      <c r="J88" s="42"/>
      <c r="K88" s="42"/>
      <c r="L88" s="42"/>
      <c r="M88" s="42"/>
      <c r="N88" s="42"/>
      <c r="O88" s="70" t="s">
        <v>44</v>
      </c>
      <c r="P88" s="72">
        <v>124.29</v>
      </c>
      <c r="Q88" s="38"/>
    </row>
    <row r="89" spans="1:17" ht="28.5" customHeight="1" x14ac:dyDescent="0.25">
      <c r="A89" s="14"/>
      <c r="B89" s="17" t="s">
        <v>19</v>
      </c>
      <c r="C89" s="18"/>
      <c r="D89" s="14" t="s">
        <v>5</v>
      </c>
      <c r="E89" s="19">
        <v>54.04</v>
      </c>
      <c r="F89" s="20"/>
      <c r="G89" s="21"/>
      <c r="H89" s="41" t="s">
        <v>42</v>
      </c>
      <c r="I89" s="42"/>
      <c r="J89" s="42"/>
      <c r="K89" s="42"/>
      <c r="L89" s="42"/>
      <c r="M89" s="42"/>
      <c r="N89" s="42"/>
      <c r="O89" s="70" t="s">
        <v>44</v>
      </c>
      <c r="P89" s="72">
        <v>8.11</v>
      </c>
      <c r="Q89" s="38"/>
    </row>
    <row r="90" spans="1:17" ht="26.25" customHeight="1" x14ac:dyDescent="0.25">
      <c r="A90" s="14"/>
      <c r="B90" s="17" t="s">
        <v>21</v>
      </c>
      <c r="C90" s="18"/>
      <c r="D90" s="14" t="s">
        <v>5</v>
      </c>
      <c r="E90" s="19">
        <v>54.04</v>
      </c>
      <c r="F90" s="20"/>
      <c r="G90" s="21"/>
      <c r="H90" s="41" t="s">
        <v>60</v>
      </c>
      <c r="I90" s="42"/>
      <c r="J90" s="42"/>
      <c r="K90" s="42"/>
      <c r="L90" s="42"/>
      <c r="M90" s="42"/>
      <c r="N90" s="42"/>
      <c r="O90" s="70" t="s">
        <v>44</v>
      </c>
      <c r="P90" s="72">
        <v>15.13</v>
      </c>
      <c r="Q90" s="38"/>
    </row>
    <row r="91" spans="1:17" ht="26.25" customHeight="1" x14ac:dyDescent="0.25">
      <c r="A91" s="49"/>
      <c r="B91" s="45" t="s">
        <v>32</v>
      </c>
      <c r="C91" s="46"/>
      <c r="D91" s="49" t="s">
        <v>5</v>
      </c>
      <c r="E91" s="51">
        <v>168.43</v>
      </c>
      <c r="F91" s="52"/>
      <c r="G91" s="53"/>
      <c r="H91" s="41" t="s">
        <v>63</v>
      </c>
      <c r="I91" s="42"/>
      <c r="J91" s="42"/>
      <c r="K91" s="42"/>
      <c r="L91" s="42"/>
      <c r="M91" s="42"/>
      <c r="N91" s="43"/>
      <c r="O91" s="70" t="s">
        <v>5</v>
      </c>
      <c r="P91" s="76">
        <v>180.2201</v>
      </c>
      <c r="Q91" s="38"/>
    </row>
    <row r="92" spans="1:17" ht="26.25" customHeight="1" x14ac:dyDescent="0.25">
      <c r="A92" s="58"/>
      <c r="B92" s="62"/>
      <c r="C92" s="61"/>
      <c r="D92" s="58"/>
      <c r="E92" s="59"/>
      <c r="F92" s="57"/>
      <c r="G92" s="60"/>
      <c r="H92" s="41" t="s">
        <v>64</v>
      </c>
      <c r="I92" s="42"/>
      <c r="J92" s="42"/>
      <c r="K92" s="42"/>
      <c r="L92" s="42"/>
      <c r="M92" s="42"/>
      <c r="N92" s="43"/>
      <c r="O92" s="70" t="s">
        <v>9</v>
      </c>
      <c r="P92" s="74">
        <v>140</v>
      </c>
      <c r="Q92" s="38"/>
    </row>
    <row r="93" spans="1:17" ht="26.25" customHeight="1" x14ac:dyDescent="0.25">
      <c r="A93" s="58"/>
      <c r="B93" s="62"/>
      <c r="C93" s="61"/>
      <c r="D93" s="58"/>
      <c r="E93" s="59"/>
      <c r="F93" s="57"/>
      <c r="G93" s="60"/>
      <c r="H93" s="41" t="s">
        <v>65</v>
      </c>
      <c r="I93" s="42"/>
      <c r="J93" s="42"/>
      <c r="K93" s="42"/>
      <c r="L93" s="42"/>
      <c r="M93" s="42"/>
      <c r="N93" s="43"/>
      <c r="O93" s="70" t="s">
        <v>9</v>
      </c>
      <c r="P93" s="74">
        <v>140</v>
      </c>
      <c r="Q93" s="38"/>
    </row>
    <row r="94" spans="1:17" ht="26.25" customHeight="1" x14ac:dyDescent="0.25">
      <c r="A94" s="58"/>
      <c r="B94" s="62"/>
      <c r="C94" s="61"/>
      <c r="D94" s="58"/>
      <c r="E94" s="59"/>
      <c r="F94" s="57"/>
      <c r="G94" s="60"/>
      <c r="H94" s="41" t="s">
        <v>66</v>
      </c>
      <c r="I94" s="42"/>
      <c r="J94" s="42"/>
      <c r="K94" s="42"/>
      <c r="L94" s="42"/>
      <c r="M94" s="42"/>
      <c r="N94" s="43"/>
      <c r="O94" s="70" t="s">
        <v>9</v>
      </c>
      <c r="P94" s="74">
        <v>47</v>
      </c>
      <c r="Q94" s="38"/>
    </row>
    <row r="95" spans="1:17" ht="26.25" customHeight="1" x14ac:dyDescent="0.25">
      <c r="A95" s="58"/>
      <c r="B95" s="62"/>
      <c r="C95" s="61"/>
      <c r="D95" s="58"/>
      <c r="E95" s="59"/>
      <c r="F95" s="57"/>
      <c r="G95" s="60"/>
      <c r="H95" s="41" t="s">
        <v>67</v>
      </c>
      <c r="I95" s="42"/>
      <c r="J95" s="42"/>
      <c r="K95" s="42"/>
      <c r="L95" s="42"/>
      <c r="M95" s="42"/>
      <c r="N95" s="43"/>
      <c r="O95" s="70" t="s">
        <v>9</v>
      </c>
      <c r="P95" s="74">
        <v>25</v>
      </c>
      <c r="Q95" s="38"/>
    </row>
    <row r="96" spans="1:17" ht="26.25" customHeight="1" x14ac:dyDescent="0.25">
      <c r="A96" s="58"/>
      <c r="B96" s="62"/>
      <c r="C96" s="61"/>
      <c r="D96" s="58"/>
      <c r="E96" s="59"/>
      <c r="F96" s="57"/>
      <c r="G96" s="60"/>
      <c r="H96" s="41" t="s">
        <v>46</v>
      </c>
      <c r="I96" s="42"/>
      <c r="J96" s="42"/>
      <c r="K96" s="42"/>
      <c r="L96" s="42"/>
      <c r="M96" s="42"/>
      <c r="N96" s="43"/>
      <c r="O96" s="70" t="s">
        <v>9</v>
      </c>
      <c r="P96" s="72">
        <v>453.08</v>
      </c>
      <c r="Q96" s="38"/>
    </row>
    <row r="97" spans="1:17" ht="26.25" customHeight="1" x14ac:dyDescent="0.25">
      <c r="A97" s="58"/>
      <c r="B97" s="62"/>
      <c r="C97" s="61"/>
      <c r="D97" s="58"/>
      <c r="E97" s="59"/>
      <c r="F97" s="57"/>
      <c r="G97" s="60"/>
      <c r="H97" s="41" t="s">
        <v>45</v>
      </c>
      <c r="I97" s="42"/>
      <c r="J97" s="42"/>
      <c r="K97" s="42"/>
      <c r="L97" s="42"/>
      <c r="M97" s="42"/>
      <c r="N97" s="43"/>
      <c r="O97" s="70" t="s">
        <v>9</v>
      </c>
      <c r="P97" s="72">
        <v>129.69</v>
      </c>
      <c r="Q97" s="38"/>
    </row>
    <row r="98" spans="1:17" ht="26.25" customHeight="1" x14ac:dyDescent="0.25">
      <c r="A98" s="58"/>
      <c r="B98" s="62"/>
      <c r="C98" s="61"/>
      <c r="D98" s="58"/>
      <c r="E98" s="59"/>
      <c r="F98" s="57"/>
      <c r="G98" s="60"/>
      <c r="H98" s="41" t="s">
        <v>68</v>
      </c>
      <c r="I98" s="42"/>
      <c r="J98" s="42"/>
      <c r="K98" s="42"/>
      <c r="L98" s="42"/>
      <c r="M98" s="42"/>
      <c r="N98" s="43"/>
      <c r="O98" s="70" t="s">
        <v>56</v>
      </c>
      <c r="P98" s="74">
        <v>281</v>
      </c>
      <c r="Q98" s="38"/>
    </row>
    <row r="99" spans="1:17" ht="21.75" customHeight="1" x14ac:dyDescent="0.25">
      <c r="A99" s="58"/>
      <c r="B99" s="62"/>
      <c r="C99" s="61"/>
      <c r="D99" s="58"/>
      <c r="E99" s="59"/>
      <c r="F99" s="57"/>
      <c r="G99" s="60"/>
      <c r="H99" s="41" t="s">
        <v>55</v>
      </c>
      <c r="I99" s="42"/>
      <c r="J99" s="42"/>
      <c r="K99" s="42"/>
      <c r="L99" s="42"/>
      <c r="M99" s="42"/>
      <c r="N99" s="43"/>
      <c r="O99" s="70" t="s">
        <v>56</v>
      </c>
      <c r="P99" s="74">
        <v>3124</v>
      </c>
      <c r="Q99" s="38"/>
    </row>
    <row r="100" spans="1:17" ht="25.5" customHeight="1" x14ac:dyDescent="0.25">
      <c r="A100" s="50"/>
      <c r="B100" s="47"/>
      <c r="C100" s="48"/>
      <c r="D100" s="50"/>
      <c r="E100" s="54"/>
      <c r="F100" s="55"/>
      <c r="G100" s="56"/>
      <c r="H100" s="41" t="s">
        <v>49</v>
      </c>
      <c r="I100" s="42"/>
      <c r="J100" s="42"/>
      <c r="K100" s="42"/>
      <c r="L100" s="42"/>
      <c r="M100" s="42"/>
      <c r="N100" s="42"/>
      <c r="O100" s="70" t="s">
        <v>9</v>
      </c>
      <c r="P100" s="73">
        <v>139.80000000000001</v>
      </c>
      <c r="Q100" s="38"/>
    </row>
    <row r="101" spans="1:17" ht="22.5" customHeight="1" x14ac:dyDescent="0.25">
      <c r="A101" s="49"/>
      <c r="B101" s="45" t="s">
        <v>24</v>
      </c>
      <c r="C101" s="46"/>
      <c r="D101" s="49" t="s">
        <v>5</v>
      </c>
      <c r="E101" s="51">
        <v>15.62</v>
      </c>
      <c r="F101" s="52"/>
      <c r="G101" s="53"/>
      <c r="H101" s="41" t="s">
        <v>70</v>
      </c>
      <c r="I101" s="42"/>
      <c r="J101" s="42"/>
      <c r="K101" s="42"/>
      <c r="L101" s="42"/>
      <c r="M101" s="42"/>
      <c r="N101" s="43"/>
      <c r="O101" s="70" t="s">
        <v>56</v>
      </c>
      <c r="P101" s="74">
        <v>22</v>
      </c>
      <c r="Q101" s="38"/>
    </row>
    <row r="102" spans="1:17" ht="23.25" customHeight="1" x14ac:dyDescent="0.25">
      <c r="A102" s="58"/>
      <c r="B102" s="62"/>
      <c r="C102" s="61"/>
      <c r="D102" s="58"/>
      <c r="E102" s="59"/>
      <c r="F102" s="57"/>
      <c r="G102" s="60"/>
      <c r="H102" s="41" t="s">
        <v>71</v>
      </c>
      <c r="I102" s="42"/>
      <c r="J102" s="42"/>
      <c r="K102" s="42"/>
      <c r="L102" s="42"/>
      <c r="M102" s="42"/>
      <c r="N102" s="43"/>
      <c r="O102" s="70" t="s">
        <v>56</v>
      </c>
      <c r="P102" s="74">
        <v>22</v>
      </c>
      <c r="Q102" s="38"/>
    </row>
    <row r="103" spans="1:17" ht="21" customHeight="1" x14ac:dyDescent="0.25">
      <c r="A103" s="58"/>
      <c r="B103" s="62"/>
      <c r="C103" s="61"/>
      <c r="D103" s="58"/>
      <c r="E103" s="59"/>
      <c r="F103" s="57"/>
      <c r="G103" s="60"/>
      <c r="H103" s="41" t="s">
        <v>72</v>
      </c>
      <c r="I103" s="42"/>
      <c r="J103" s="42"/>
      <c r="K103" s="42"/>
      <c r="L103" s="42"/>
      <c r="M103" s="42"/>
      <c r="N103" s="43"/>
      <c r="O103" s="70" t="s">
        <v>56</v>
      </c>
      <c r="P103" s="74">
        <v>3</v>
      </c>
      <c r="Q103" s="38"/>
    </row>
    <row r="104" spans="1:17" ht="19.5" customHeight="1" x14ac:dyDescent="0.25">
      <c r="A104" s="58"/>
      <c r="B104" s="62"/>
      <c r="C104" s="61"/>
      <c r="D104" s="58"/>
      <c r="E104" s="59"/>
      <c r="F104" s="57"/>
      <c r="G104" s="60"/>
      <c r="H104" s="41" t="s">
        <v>73</v>
      </c>
      <c r="I104" s="42"/>
      <c r="J104" s="42"/>
      <c r="K104" s="42"/>
      <c r="L104" s="42"/>
      <c r="M104" s="42"/>
      <c r="N104" s="43"/>
      <c r="O104" s="70" t="s">
        <v>56</v>
      </c>
      <c r="P104" s="74">
        <v>19</v>
      </c>
      <c r="Q104" s="38"/>
    </row>
    <row r="105" spans="1:17" ht="21" customHeight="1" x14ac:dyDescent="0.25">
      <c r="A105" s="58"/>
      <c r="B105" s="62"/>
      <c r="C105" s="61"/>
      <c r="D105" s="58"/>
      <c r="E105" s="59"/>
      <c r="F105" s="57"/>
      <c r="G105" s="60"/>
      <c r="H105" s="41" t="s">
        <v>68</v>
      </c>
      <c r="I105" s="42"/>
      <c r="J105" s="42"/>
      <c r="K105" s="42"/>
      <c r="L105" s="42"/>
      <c r="M105" s="42"/>
      <c r="N105" s="43"/>
      <c r="O105" s="70" t="s">
        <v>56</v>
      </c>
      <c r="P105" s="74">
        <v>19</v>
      </c>
      <c r="Q105" s="38"/>
    </row>
    <row r="106" spans="1:17" ht="17.25" customHeight="1" x14ac:dyDescent="0.25">
      <c r="A106" s="58"/>
      <c r="B106" s="62"/>
      <c r="C106" s="61"/>
      <c r="D106" s="58"/>
      <c r="E106" s="59"/>
      <c r="F106" s="57"/>
      <c r="G106" s="60"/>
      <c r="H106" s="41" t="s">
        <v>74</v>
      </c>
      <c r="I106" s="42"/>
      <c r="J106" s="42"/>
      <c r="K106" s="42"/>
      <c r="L106" s="42"/>
      <c r="M106" s="42"/>
      <c r="N106" s="43"/>
      <c r="O106" s="70" t="s">
        <v>56</v>
      </c>
      <c r="P106" s="74">
        <v>41</v>
      </c>
      <c r="Q106" s="38"/>
    </row>
    <row r="107" spans="1:17" ht="18.75" customHeight="1" x14ac:dyDescent="0.25">
      <c r="A107" s="58"/>
      <c r="B107" s="62"/>
      <c r="C107" s="61"/>
      <c r="D107" s="58"/>
      <c r="E107" s="59"/>
      <c r="F107" s="57"/>
      <c r="G107" s="60"/>
      <c r="H107" s="41" t="s">
        <v>75</v>
      </c>
      <c r="I107" s="42"/>
      <c r="J107" s="42"/>
      <c r="K107" s="42"/>
      <c r="L107" s="42"/>
      <c r="M107" s="42"/>
      <c r="N107" s="43"/>
      <c r="O107" s="70" t="s">
        <v>56</v>
      </c>
      <c r="P107" s="74">
        <v>43</v>
      </c>
      <c r="Q107" s="38"/>
    </row>
    <row r="108" spans="1:17" ht="33.75" customHeight="1" x14ac:dyDescent="0.25">
      <c r="A108" s="50"/>
      <c r="B108" s="47"/>
      <c r="C108" s="48"/>
      <c r="D108" s="50"/>
      <c r="E108" s="54"/>
      <c r="F108" s="55"/>
      <c r="G108" s="56"/>
      <c r="H108" s="41" t="s">
        <v>76</v>
      </c>
      <c r="I108" s="42"/>
      <c r="J108" s="42"/>
      <c r="K108" s="42"/>
      <c r="L108" s="42"/>
      <c r="M108" s="42"/>
      <c r="N108" s="42"/>
      <c r="O108" s="70" t="s">
        <v>56</v>
      </c>
      <c r="P108" s="74">
        <v>7</v>
      </c>
      <c r="Q108" s="38"/>
    </row>
    <row r="109" spans="1:17" ht="18.75" customHeight="1" x14ac:dyDescent="0.25">
      <c r="A109" s="49"/>
      <c r="B109" s="45" t="s">
        <v>25</v>
      </c>
      <c r="C109" s="46"/>
      <c r="D109" s="49" t="s">
        <v>5</v>
      </c>
      <c r="E109" s="51">
        <v>32.58</v>
      </c>
      <c r="F109" s="52"/>
      <c r="G109" s="53"/>
      <c r="H109" s="41" t="s">
        <v>52</v>
      </c>
      <c r="I109" s="42"/>
      <c r="J109" s="42"/>
      <c r="K109" s="42"/>
      <c r="L109" s="42"/>
      <c r="M109" s="42"/>
      <c r="N109" s="43"/>
      <c r="O109" s="70" t="s">
        <v>44</v>
      </c>
      <c r="P109" s="72">
        <v>4.8899999999999997</v>
      </c>
      <c r="Q109" s="38"/>
    </row>
    <row r="110" spans="1:17" ht="33.75" customHeight="1" x14ac:dyDescent="0.25">
      <c r="A110" s="58"/>
      <c r="B110" s="62"/>
      <c r="C110" s="61"/>
      <c r="D110" s="58"/>
      <c r="E110" s="59"/>
      <c r="F110" s="57"/>
      <c r="G110" s="60"/>
      <c r="H110" s="41" t="s">
        <v>77</v>
      </c>
      <c r="I110" s="42"/>
      <c r="J110" s="42"/>
      <c r="K110" s="42"/>
      <c r="L110" s="42"/>
      <c r="M110" s="42"/>
      <c r="N110" s="43"/>
      <c r="O110" s="70" t="s">
        <v>44</v>
      </c>
      <c r="P110" s="72">
        <v>270.41000000000003</v>
      </c>
      <c r="Q110" s="38"/>
    </row>
    <row r="111" spans="1:17" ht="20.25" customHeight="1" x14ac:dyDescent="0.25">
      <c r="A111" s="58"/>
      <c r="B111" s="62"/>
      <c r="C111" s="61"/>
      <c r="D111" s="58"/>
      <c r="E111" s="59"/>
      <c r="F111" s="57"/>
      <c r="G111" s="60"/>
      <c r="H111" s="41" t="s">
        <v>78</v>
      </c>
      <c r="I111" s="42"/>
      <c r="J111" s="42"/>
      <c r="K111" s="42"/>
      <c r="L111" s="42"/>
      <c r="M111" s="42"/>
      <c r="N111" s="43"/>
      <c r="O111" s="70" t="s">
        <v>44</v>
      </c>
      <c r="P111" s="72">
        <v>4.24</v>
      </c>
      <c r="Q111" s="38"/>
    </row>
    <row r="112" spans="1:17" ht="33.75" customHeight="1" x14ac:dyDescent="0.25">
      <c r="A112" s="58"/>
      <c r="B112" s="62"/>
      <c r="C112" s="61"/>
      <c r="D112" s="58"/>
      <c r="E112" s="59"/>
      <c r="F112" s="57"/>
      <c r="G112" s="60"/>
      <c r="H112" s="41" t="s">
        <v>79</v>
      </c>
      <c r="I112" s="42"/>
      <c r="J112" s="42"/>
      <c r="K112" s="42"/>
      <c r="L112" s="42"/>
      <c r="M112" s="42"/>
      <c r="N112" s="43"/>
      <c r="O112" s="70" t="s">
        <v>5</v>
      </c>
      <c r="P112" s="72">
        <v>33.229999999999997</v>
      </c>
      <c r="Q112" s="38"/>
    </row>
    <row r="113" spans="1:17" ht="27" customHeight="1" x14ac:dyDescent="0.25">
      <c r="A113" s="50"/>
      <c r="B113" s="47"/>
      <c r="C113" s="48"/>
      <c r="D113" s="50"/>
      <c r="E113" s="54"/>
      <c r="F113" s="55"/>
      <c r="G113" s="56"/>
      <c r="H113" s="41" t="s">
        <v>80</v>
      </c>
      <c r="I113" s="42"/>
      <c r="J113" s="42"/>
      <c r="K113" s="42"/>
      <c r="L113" s="42"/>
      <c r="M113" s="42"/>
      <c r="N113" s="42"/>
      <c r="O113" s="70" t="s">
        <v>56</v>
      </c>
      <c r="P113" s="74">
        <v>489</v>
      </c>
      <c r="Q113" s="38"/>
    </row>
    <row r="114" spans="1:17" ht="27" customHeight="1" x14ac:dyDescent="0.25">
      <c r="A114" s="49"/>
      <c r="B114" s="45" t="s">
        <v>26</v>
      </c>
      <c r="C114" s="46"/>
      <c r="D114" s="49" t="s">
        <v>5</v>
      </c>
      <c r="E114" s="51">
        <v>19.84</v>
      </c>
      <c r="F114" s="52"/>
      <c r="G114" s="53"/>
      <c r="H114" s="75" t="s">
        <v>52</v>
      </c>
      <c r="I114" s="75"/>
      <c r="J114" s="75"/>
      <c r="K114" s="75"/>
      <c r="L114" s="75"/>
      <c r="M114" s="75"/>
      <c r="N114" s="75"/>
      <c r="O114" s="70" t="s">
        <v>44</v>
      </c>
      <c r="P114" s="72">
        <v>2.98</v>
      </c>
      <c r="Q114" s="38"/>
    </row>
    <row r="115" spans="1:17" ht="27" customHeight="1" x14ac:dyDescent="0.25">
      <c r="A115" s="58"/>
      <c r="B115" s="62"/>
      <c r="C115" s="61"/>
      <c r="D115" s="58"/>
      <c r="E115" s="59"/>
      <c r="F115" s="57"/>
      <c r="G115" s="60"/>
      <c r="H115" s="75" t="s">
        <v>77</v>
      </c>
      <c r="I115" s="75"/>
      <c r="J115" s="75"/>
      <c r="K115" s="75"/>
      <c r="L115" s="75"/>
      <c r="M115" s="75"/>
      <c r="N115" s="75"/>
      <c r="O115" s="70" t="s">
        <v>44</v>
      </c>
      <c r="P115" s="72">
        <v>164.67</v>
      </c>
      <c r="Q115" s="38"/>
    </row>
    <row r="116" spans="1:17" ht="22.5" customHeight="1" x14ac:dyDescent="0.25">
      <c r="A116" s="58"/>
      <c r="B116" s="62"/>
      <c r="C116" s="61"/>
      <c r="D116" s="58"/>
      <c r="E116" s="59"/>
      <c r="F116" s="57"/>
      <c r="G116" s="60"/>
      <c r="H116" s="75" t="s">
        <v>78</v>
      </c>
      <c r="I116" s="75"/>
      <c r="J116" s="75"/>
      <c r="K116" s="75"/>
      <c r="L116" s="75"/>
      <c r="M116" s="75"/>
      <c r="N116" s="75"/>
      <c r="O116" s="70" t="s">
        <v>44</v>
      </c>
      <c r="P116" s="72">
        <v>4.17</v>
      </c>
      <c r="Q116" s="38"/>
    </row>
    <row r="117" spans="1:17" ht="21.75" customHeight="1" x14ac:dyDescent="0.25">
      <c r="A117" s="58"/>
      <c r="B117" s="62"/>
      <c r="C117" s="61"/>
      <c r="D117" s="58"/>
      <c r="E117" s="59"/>
      <c r="F117" s="57"/>
      <c r="G117" s="60"/>
      <c r="H117" s="75" t="s">
        <v>81</v>
      </c>
      <c r="I117" s="75"/>
      <c r="J117" s="75"/>
      <c r="K117" s="75"/>
      <c r="L117" s="75"/>
      <c r="M117" s="75"/>
      <c r="N117" s="75"/>
      <c r="O117" s="70" t="s">
        <v>5</v>
      </c>
      <c r="P117" s="72">
        <v>20.239999999999998</v>
      </c>
      <c r="Q117" s="38"/>
    </row>
    <row r="118" spans="1:17" ht="30.75" customHeight="1" x14ac:dyDescent="0.25">
      <c r="A118" s="50"/>
      <c r="B118" s="47"/>
      <c r="C118" s="48"/>
      <c r="D118" s="50"/>
      <c r="E118" s="54"/>
      <c r="F118" s="55"/>
      <c r="G118" s="56"/>
      <c r="H118" s="44" t="s">
        <v>80</v>
      </c>
      <c r="I118" s="44"/>
      <c r="J118" s="44"/>
      <c r="K118" s="44"/>
      <c r="L118" s="44"/>
      <c r="M118" s="44"/>
      <c r="N118" s="44"/>
      <c r="O118" s="70" t="s">
        <v>56</v>
      </c>
      <c r="P118" s="74">
        <v>1300</v>
      </c>
      <c r="Q118" s="38"/>
    </row>
    <row r="119" spans="1:17" ht="28.5" customHeight="1" x14ac:dyDescent="0.25">
      <c r="A119" s="14"/>
      <c r="B119" s="17" t="s">
        <v>27</v>
      </c>
      <c r="C119" s="18"/>
      <c r="D119" s="14" t="s">
        <v>9</v>
      </c>
      <c r="E119" s="19">
        <v>38.6</v>
      </c>
      <c r="F119" s="20"/>
      <c r="G119" s="21"/>
      <c r="H119" s="44" t="s">
        <v>82</v>
      </c>
      <c r="I119" s="44"/>
      <c r="J119" s="44"/>
      <c r="K119" s="44"/>
      <c r="L119" s="44"/>
      <c r="M119" s="44"/>
      <c r="N119" s="41"/>
      <c r="O119" s="70" t="s">
        <v>9</v>
      </c>
      <c r="P119" s="73">
        <v>38.6</v>
      </c>
      <c r="Q119" s="38"/>
    </row>
    <row r="120" spans="1:17" ht="18.75" x14ac:dyDescent="0.3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1"/>
      <c r="P120" s="1"/>
      <c r="Q120" s="1"/>
    </row>
    <row r="121" spans="1:17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"/>
      <c r="P121" s="1"/>
      <c r="Q121" s="1"/>
    </row>
    <row r="122" spans="1:17" x14ac:dyDescent="0.25">
      <c r="A122" s="12"/>
      <c r="B122" s="7"/>
      <c r="C122" s="24"/>
      <c r="D122" s="24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1"/>
      <c r="P122" s="1"/>
      <c r="Q122" s="1"/>
    </row>
    <row r="123" spans="1:17" x14ac:dyDescent="0.25">
      <c r="A123" s="13"/>
      <c r="B123" s="8"/>
      <c r="C123" s="9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2"/>
      <c r="P123" s="2"/>
      <c r="Q123" s="2"/>
    </row>
    <row r="124" spans="1:17" x14ac:dyDescent="0.25">
      <c r="A124" s="13"/>
      <c r="B124" s="7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"/>
      <c r="P124" s="1"/>
      <c r="Q124" s="1"/>
    </row>
    <row r="125" spans="1:17" ht="54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10"/>
      <c r="N125" s="10"/>
      <c r="O125" s="1"/>
      <c r="P125" s="1"/>
      <c r="Q125" s="1"/>
    </row>
    <row r="126" spans="1:17" x14ac:dyDescent="0.25">
      <c r="A126" s="26"/>
      <c r="B126" s="26"/>
      <c r="C126" s="26"/>
      <c r="D126" s="26"/>
      <c r="E126" s="26"/>
      <c r="F126" s="26"/>
      <c r="G126" s="26"/>
      <c r="H126" s="26"/>
      <c r="I126" s="10"/>
      <c r="J126" s="10"/>
      <c r="K126" s="10"/>
      <c r="L126" s="10"/>
      <c r="M126" s="10"/>
      <c r="N126" s="10"/>
      <c r="O126" s="1"/>
      <c r="P126" s="1"/>
      <c r="Q126" s="1"/>
    </row>
    <row r="127" spans="1:17" x14ac:dyDescent="0.25">
      <c r="A127" s="7"/>
      <c r="B127" s="7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"/>
      <c r="P127" s="1"/>
      <c r="Q127" s="1"/>
    </row>
    <row r="128" spans="1:17" x14ac:dyDescent="0.25">
      <c r="A128" s="8"/>
      <c r="B128" s="8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"/>
      <c r="P128" s="2"/>
      <c r="Q128" s="2"/>
    </row>
  </sheetData>
  <mergeCells count="244">
    <mergeCell ref="A114:A118"/>
    <mergeCell ref="H114:N114"/>
    <mergeCell ref="H115:N115"/>
    <mergeCell ref="H116:N116"/>
    <mergeCell ref="H117:N117"/>
    <mergeCell ref="B101:C108"/>
    <mergeCell ref="A101:A108"/>
    <mergeCell ref="H109:N109"/>
    <mergeCell ref="H110:N110"/>
    <mergeCell ref="H111:N111"/>
    <mergeCell ref="H112:N112"/>
    <mergeCell ref="E109:G113"/>
    <mergeCell ref="D109:D113"/>
    <mergeCell ref="B109:C113"/>
    <mergeCell ref="A109:A113"/>
    <mergeCell ref="H101:N101"/>
    <mergeCell ref="H102:N102"/>
    <mergeCell ref="H103:N103"/>
    <mergeCell ref="H104:N104"/>
    <mergeCell ref="H105:N105"/>
    <mergeCell ref="H106:N106"/>
    <mergeCell ref="H107:N107"/>
    <mergeCell ref="E101:G108"/>
    <mergeCell ref="D101:D108"/>
    <mergeCell ref="A84:A85"/>
    <mergeCell ref="H86:N86"/>
    <mergeCell ref="E86:G87"/>
    <mergeCell ref="D86:D87"/>
    <mergeCell ref="B86:C87"/>
    <mergeCell ref="A86:A87"/>
    <mergeCell ref="B91:C100"/>
    <mergeCell ref="A91:A100"/>
    <mergeCell ref="D91:D100"/>
    <mergeCell ref="E91:G100"/>
    <mergeCell ref="H91:N91"/>
    <mergeCell ref="H92:N92"/>
    <mergeCell ref="H93:N93"/>
    <mergeCell ref="H94:N94"/>
    <mergeCell ref="H95:N95"/>
    <mergeCell ref="H96:N96"/>
    <mergeCell ref="H97:N97"/>
    <mergeCell ref="H98:N98"/>
    <mergeCell ref="H99:N99"/>
    <mergeCell ref="D61:D65"/>
    <mergeCell ref="E61:G65"/>
    <mergeCell ref="B61:C65"/>
    <mergeCell ref="A61:A65"/>
    <mergeCell ref="H66:N66"/>
    <mergeCell ref="H67:N67"/>
    <mergeCell ref="H68:N68"/>
    <mergeCell ref="H69:N69"/>
    <mergeCell ref="E66:G70"/>
    <mergeCell ref="D66:D70"/>
    <mergeCell ref="B66:C70"/>
    <mergeCell ref="A66:A70"/>
    <mergeCell ref="A42:A52"/>
    <mergeCell ref="B53:C60"/>
    <mergeCell ref="A53:A60"/>
    <mergeCell ref="D53:D60"/>
    <mergeCell ref="E53:G60"/>
    <mergeCell ref="H53:N53"/>
    <mergeCell ref="H55:N55"/>
    <mergeCell ref="H56:N56"/>
    <mergeCell ref="H57:N57"/>
    <mergeCell ref="H58:N58"/>
    <mergeCell ref="H59:N59"/>
    <mergeCell ref="A33:A34"/>
    <mergeCell ref="E35:G36"/>
    <mergeCell ref="D35:D36"/>
    <mergeCell ref="B35:C36"/>
    <mergeCell ref="A35:A36"/>
    <mergeCell ref="H35:N35"/>
    <mergeCell ref="H40:N40"/>
    <mergeCell ref="E40:G41"/>
    <mergeCell ref="D40:D41"/>
    <mergeCell ref="B40:C41"/>
    <mergeCell ref="A40:A41"/>
    <mergeCell ref="A18:A19"/>
    <mergeCell ref="H20:N20"/>
    <mergeCell ref="E20:G21"/>
    <mergeCell ref="D20:D21"/>
    <mergeCell ref="B20:C21"/>
    <mergeCell ref="B22:C32"/>
    <mergeCell ref="D22:D32"/>
    <mergeCell ref="E22:G32"/>
    <mergeCell ref="H22:N22"/>
    <mergeCell ref="H23:N23"/>
    <mergeCell ref="H24:N24"/>
    <mergeCell ref="H25:N25"/>
    <mergeCell ref="H26:N26"/>
    <mergeCell ref="H27:N27"/>
    <mergeCell ref="H28:N28"/>
    <mergeCell ref="H29:N29"/>
    <mergeCell ref="A22:A32"/>
    <mergeCell ref="A20:A21"/>
    <mergeCell ref="A7:A8"/>
    <mergeCell ref="B7:C8"/>
    <mergeCell ref="D7:D8"/>
    <mergeCell ref="E7:G8"/>
    <mergeCell ref="A9:Q9"/>
    <mergeCell ref="A5:Q5"/>
    <mergeCell ref="A6:Q6"/>
    <mergeCell ref="H17:N17"/>
    <mergeCell ref="B16:C17"/>
    <mergeCell ref="A16:A17"/>
    <mergeCell ref="D16:D17"/>
    <mergeCell ref="E16:G17"/>
    <mergeCell ref="A125:L125"/>
    <mergeCell ref="C128:N128"/>
    <mergeCell ref="C122:D122"/>
    <mergeCell ref="E122:N122"/>
    <mergeCell ref="A126:H126"/>
    <mergeCell ref="A120:N120"/>
    <mergeCell ref="E10:G10"/>
    <mergeCell ref="E11:G11"/>
    <mergeCell ref="E12:G12"/>
    <mergeCell ref="H10:N10"/>
    <mergeCell ref="H21:N21"/>
    <mergeCell ref="H18:N18"/>
    <mergeCell ref="H19:N19"/>
    <mergeCell ref="H54:N54"/>
    <mergeCell ref="H11:N11"/>
    <mergeCell ref="H12:N12"/>
    <mergeCell ref="B10:C10"/>
    <mergeCell ref="B11:C11"/>
    <mergeCell ref="B12:C12"/>
    <mergeCell ref="H8:N8"/>
    <mergeCell ref="H7:P7"/>
    <mergeCell ref="Q7:Q8"/>
    <mergeCell ref="B18:C19"/>
    <mergeCell ref="D18:D19"/>
    <mergeCell ref="E18:G19"/>
    <mergeCell ref="B33:C34"/>
    <mergeCell ref="D33:D34"/>
    <mergeCell ref="E33:G34"/>
    <mergeCell ref="H34:N34"/>
    <mergeCell ref="H36:N36"/>
    <mergeCell ref="H32:N32"/>
    <mergeCell ref="H13:N13"/>
    <mergeCell ref="H14:N14"/>
    <mergeCell ref="H15:N15"/>
    <mergeCell ref="H16:N16"/>
    <mergeCell ref="E13:G13"/>
    <mergeCell ref="E14:G14"/>
    <mergeCell ref="E15:G15"/>
    <mergeCell ref="B13:C13"/>
    <mergeCell ref="B14:C14"/>
    <mergeCell ref="B15:C15"/>
    <mergeCell ref="H33:N33"/>
    <mergeCell ref="B42:C52"/>
    <mergeCell ref="B90:C90"/>
    <mergeCell ref="E37:G37"/>
    <mergeCell ref="E38:G38"/>
    <mergeCell ref="E39:G39"/>
    <mergeCell ref="E89:G89"/>
    <mergeCell ref="E90:G90"/>
    <mergeCell ref="B37:C37"/>
    <mergeCell ref="B38:C38"/>
    <mergeCell ref="B39:C39"/>
    <mergeCell ref="B71:C71"/>
    <mergeCell ref="E71:G71"/>
    <mergeCell ref="D42:D52"/>
    <mergeCell ref="E73:G73"/>
    <mergeCell ref="H52:N52"/>
    <mergeCell ref="H60:N60"/>
    <mergeCell ref="H65:N65"/>
    <mergeCell ref="H37:N37"/>
    <mergeCell ref="H38:N38"/>
    <mergeCell ref="H39:N39"/>
    <mergeCell ref="H41:N41"/>
    <mergeCell ref="H70:N70"/>
    <mergeCell ref="H71:N71"/>
    <mergeCell ref="E42:G52"/>
    <mergeCell ref="H42:N42"/>
    <mergeCell ref="H43:N43"/>
    <mergeCell ref="H44:N44"/>
    <mergeCell ref="H45:N45"/>
    <mergeCell ref="H46:N46"/>
    <mergeCell ref="H47:N47"/>
    <mergeCell ref="H48:N48"/>
    <mergeCell ref="H49:N49"/>
    <mergeCell ref="H50:N50"/>
    <mergeCell ref="H51:N51"/>
    <mergeCell ref="H61:N61"/>
    <mergeCell ref="B73:C73"/>
    <mergeCell ref="B74:C74"/>
    <mergeCell ref="B75:C75"/>
    <mergeCell ref="B83:C83"/>
    <mergeCell ref="B88:C88"/>
    <mergeCell ref="A72:Q72"/>
    <mergeCell ref="H79:N79"/>
    <mergeCell ref="E79:G80"/>
    <mergeCell ref="D79:D80"/>
    <mergeCell ref="B79:C80"/>
    <mergeCell ref="A79:A80"/>
    <mergeCell ref="H81:N81"/>
    <mergeCell ref="E81:G82"/>
    <mergeCell ref="D81:D82"/>
    <mergeCell ref="B81:C82"/>
    <mergeCell ref="A81:A82"/>
    <mergeCell ref="H84:N84"/>
    <mergeCell ref="E84:G85"/>
    <mergeCell ref="D84:D85"/>
    <mergeCell ref="B84:C85"/>
    <mergeCell ref="B76:C76"/>
    <mergeCell ref="B77:C77"/>
    <mergeCell ref="B78:C78"/>
    <mergeCell ref="E74:G74"/>
    <mergeCell ref="E75:G75"/>
    <mergeCell ref="E83:G83"/>
    <mergeCell ref="H30:N30"/>
    <mergeCell ref="H31:N31"/>
    <mergeCell ref="H73:N73"/>
    <mergeCell ref="H74:N74"/>
    <mergeCell ref="H75:N75"/>
    <mergeCell ref="H83:N83"/>
    <mergeCell ref="H85:N85"/>
    <mergeCell ref="H87:N87"/>
    <mergeCell ref="H62:N62"/>
    <mergeCell ref="H63:N63"/>
    <mergeCell ref="H64:N64"/>
    <mergeCell ref="H82:N82"/>
    <mergeCell ref="H100:N100"/>
    <mergeCell ref="H108:N108"/>
    <mergeCell ref="H76:N76"/>
    <mergeCell ref="H77:N77"/>
    <mergeCell ref="H78:N78"/>
    <mergeCell ref="H80:N80"/>
    <mergeCell ref="E76:G76"/>
    <mergeCell ref="E77:G77"/>
    <mergeCell ref="E78:G78"/>
    <mergeCell ref="E88:G88"/>
    <mergeCell ref="H88:N88"/>
    <mergeCell ref="H89:N89"/>
    <mergeCell ref="H90:N90"/>
    <mergeCell ref="B89:C89"/>
    <mergeCell ref="H113:N113"/>
    <mergeCell ref="H118:N118"/>
    <mergeCell ref="H119:N119"/>
    <mergeCell ref="B119:C119"/>
    <mergeCell ref="E119:G119"/>
    <mergeCell ref="E114:G118"/>
    <mergeCell ref="D114:D118"/>
    <mergeCell ref="B114:C118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</vt:lpstr>
      <vt:lpstr>ВОР!Область_печати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2026-06-26T04:32:29Z</dcterms:modified>
</cp:coreProperties>
</file>